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brighty\Overseas Development Institute\Leo Roberts - G20 Coal Subsidies Report (2019)\01 Datasets\05 Final datasets for website\"/>
    </mc:Choice>
  </mc:AlternateContent>
  <bookViews>
    <workbookView xWindow="0" yWindow="0" windowWidth="18645" windowHeight="6945" tabRatio="652" firstSheet="1" activeTab="4"/>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support'!$B$3:$H$3</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 i="6" l="1"/>
  <c r="L7" i="6" l="1"/>
  <c r="L4" i="6"/>
  <c r="K6" i="6"/>
  <c r="L6" i="6"/>
  <c r="L9" i="6" s="1"/>
  <c r="L8" i="6"/>
  <c r="K4" i="6"/>
  <c r="K5" i="6"/>
  <c r="K7" i="6"/>
  <c r="K8" i="6"/>
  <c r="K9" i="6" l="1"/>
</calcChain>
</file>

<file path=xl/sharedStrings.xml><?xml version="1.0" encoding="utf-8"?>
<sst xmlns="http://schemas.openxmlformats.org/spreadsheetml/2006/main" count="85" uniqueCount="59">
  <si>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</si>
  <si>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</si>
  <si>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</si>
  <si>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</si>
  <si>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</si>
  <si>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TOTAL</t>
  </si>
  <si>
    <t>Measure</t>
  </si>
  <si>
    <t>Level</t>
  </si>
  <si>
    <t>Mechanism</t>
  </si>
  <si>
    <t>Incidence</t>
  </si>
  <si>
    <t>Indicator</t>
  </si>
  <si>
    <t>Stage</t>
  </si>
  <si>
    <t>Fuel type</t>
  </si>
  <si>
    <t>Fuel sub-type</t>
  </si>
  <si>
    <t>Source</t>
  </si>
  <si>
    <t>Notes</t>
  </si>
  <si>
    <t>Carbon-tax exemption for fuels used in production processes for something different to combustion</t>
  </si>
  <si>
    <t>Federal</t>
  </si>
  <si>
    <t>Tax expenditure</t>
  </si>
  <si>
    <t>Cost of Intermediate Inputs</t>
  </si>
  <si>
    <t>Coal</t>
  </si>
  <si>
    <t xml:space="preserve">  Coal tar</t>
  </si>
  <si>
    <t>Carbon tax reduction and exemptions for fuels</t>
  </si>
  <si>
    <t>Direct Consumption</t>
  </si>
  <si>
    <t>Consumer Support Estimate</t>
  </si>
  <si>
    <t xml:space="preserve">  Coke oven coke</t>
  </si>
  <si>
    <t>Public finance (domestic)</t>
  </si>
  <si>
    <t>Estimated annual amount
(USD)</t>
  </si>
  <si>
    <t>Absorption by federal budget of CFE pension liabilities</t>
  </si>
  <si>
    <t>Central</t>
  </si>
  <si>
    <t>Budgetary transfer</t>
  </si>
  <si>
    <t>Labour</t>
  </si>
  <si>
    <t>General Services Support Estimate</t>
  </si>
  <si>
    <t>Electricity-based support</t>
  </si>
  <si>
    <t>Federal aid on electric tariffs</t>
  </si>
  <si>
    <t>Use of fossil fuels in electricity generation</t>
  </si>
  <si>
    <t>OECD (2019)</t>
  </si>
  <si>
    <t>Coal consumption (business and industry)</t>
  </si>
  <si>
    <t>Multiplied by proportion of coal in the fossil fuel-based electricity mix.
FF: 81.4%, coal: 10.8%; coal/FF: 13.26%
(Source: IEA)</t>
  </si>
  <si>
    <t>Fiscal support (budgetary transfers and tax exemptions)</t>
  </si>
  <si>
    <t>Exchange rates* (USD/MEX)</t>
  </si>
  <si>
    <t>* Annual average exchange rates are obtained from: https://www.irs.gov/individuals/international-taxpayers/yearly-average-currency-exchange-rates</t>
  </si>
  <si>
    <t>Classified as a support measure for the utility company (even though it's related to pensions).
Multiplied by proportion of coal in the fossil fuel-based electricity mix.
FF: 81.4%, coal: 10.8%; coal/FF: 13.26%
(Source: IEA)</t>
  </si>
  <si>
    <t>Data was not available for 2017</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</si>
  <si>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</si>
  <si>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</si>
  <si>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 xml:space="preserve">Fiscal support: </t>
    </r>
    <r>
      <rPr>
        <sz val="11"/>
        <color theme="1"/>
        <rFont val="Calibri"/>
        <family val="2"/>
        <scheme val="minor"/>
      </rPr>
      <t>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</si>
  <si>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</si>
  <si>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 xml:space="preserve">SOE investment: </t>
    </r>
    <r>
      <rPr>
        <sz val="11"/>
        <color theme="1"/>
        <rFont val="Calibri"/>
        <family val="2"/>
        <scheme val="minor"/>
      </rPr>
      <t>Data is provided on total capital expenditure investment by SOEs in coal and coal-fired power production (where this information is made available by the company). This information was sourced mainly from annual reports of the SOEs.</t>
    </r>
  </si>
  <si>
    <t>Datasheet contents:</t>
  </si>
  <si>
    <t>Subsidies for production and consumption of coal and coal-fired power: Mexico data sheet</t>
  </si>
  <si>
    <t>• Mexico country study: odi.org/g20-coal-subsidies/mexico</t>
  </si>
  <si>
    <t>2016
(MEX)</t>
  </si>
  <si>
    <t>2017
(MEX)</t>
  </si>
  <si>
    <t>Estimated annual amount
(MEX)</t>
  </si>
  <si>
    <t>No domestic finance for coal was identified from the public finance institutions of Mexico.</t>
  </si>
  <si>
    <t>No international finance for coal was identified from the public finance institutions of Mexico.</t>
  </si>
  <si>
    <t>Investment by national-level majority state-owned enterprises (SOEs)</t>
  </si>
  <si>
    <t>No investment for coal was identified by national-level majority state-owned enterprises in Mexico.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</si>
</sst>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407]General"/>
    <numFmt numFmtId="165" formatCode="#,##0_ ;\-#,##0\ "/>
  </numFmts>
  <fonts count="59"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sz val="10"/>
      <name val="Calibri"/>
      <family val="2"/>
      <scheme val="minor"/>
    </font>
    <font>
      <b/>
      <sz val="10"/>
      <color theme="1"/>
      <name val="Calibri"/>
      <family val="2"/>
      <scheme val="minor"/>
    </font>
    <font>
      <u/>
      <sz val="10"/>
      <color theme="10"/>
      <name val="Trebuchet MS"/>
      <family val="2"/>
    </font>
    <font>
      <sz val="11"/>
      <name val="Calibri"/>
      <family val="2"/>
      <scheme val="minor"/>
    </font>
    <font>
      <b/>
      <sz val="10"/>
      <color rgb="FF4F81BD"/>
      <name val="Arial"/>
      <family val="2"/>
    </font>
    <font>
      <sz val="10"/>
      <name val="Trebuchet MS"/>
      <family val="2"/>
    </font>
    <font>
      <u/>
      <sz val="10"/>
      <name val="Calibri"/>
      <family val="2"/>
      <scheme val="minor"/>
    </font>
    <font>
      <sz val="10"/>
      <name val="Calibri"/>
      <family val="2"/>
    </font>
    <font>
      <i/>
      <sz val="10"/>
      <color theme="1"/>
      <name val="Calibri"/>
      <family val="2"/>
    </font>
    <font>
      <u/>
      <sz val="10"/>
      <color theme="11"/>
      <name val="Trebuchet MS"/>
      <family val="2"/>
    </font>
    <font>
      <b/>
      <sz val="12"/>
      <color theme="0"/>
      <name val="Calibri"/>
      <family val="2"/>
      <scheme val="minor"/>
    </font>
    <font>
      <i/>
      <sz val="11"/>
      <color theme="1"/>
      <name val="Calibri"/>
      <family val="2"/>
      <scheme val="minor"/>
    </font>
    <font>
      <u/>
      <sz val="11"/>
      <color theme="1"/>
      <name val="Calibri"/>
      <family val="2"/>
      <scheme val="minor"/>
    </font>
    <font>
      <b/>
      <sz val="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diagonal/>
    </border>
  </borders>
  <cellStyleXfs count="12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0"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6" fillId="32" borderId="0" applyNumberFormat="0" applyBorder="0" applyAlignment="0" applyProtection="0"/>
    <xf numFmtId="0" fontId="37" fillId="0" borderId="0"/>
    <xf numFmtId="0" fontId="38" fillId="0" borderId="0"/>
    <xf numFmtId="43" fontId="38" fillId="0" borderId="0" applyFont="0" applyFill="0" applyBorder="0" applyAlignment="0" applyProtection="0"/>
    <xf numFmtId="0" fontId="37" fillId="0" borderId="0"/>
    <xf numFmtId="43" fontId="3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41" fillId="0" borderId="0" applyNumberFormat="0" applyFill="0" applyBorder="0" applyAlignment="0" applyProtection="0">
      <alignment vertical="top"/>
      <protection locked="0"/>
    </xf>
    <xf numFmtId="164" fontId="42" fillId="0" borderId="0" applyBorder="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4" fillId="0" borderId="10" applyNumberFormat="0" applyAlignment="0"/>
    <xf numFmtId="0" fontId="47" fillId="0" borderId="0" applyNumberFormat="0" applyFill="0" applyBorder="0" applyAlignment="0" applyProtection="0"/>
    <xf numFmtId="0" fontId="54" fillId="0" borderId="0" applyNumberFormat="0" applyFill="0" applyBorder="0" applyAlignment="0" applyProtection="0"/>
  </cellStyleXfs>
  <cellXfs count="47">
    <xf numFmtId="0" fontId="0" fillId="0" borderId="0" xfId="0"/>
    <xf numFmtId="0" fontId="35" fillId="0" borderId="0" xfId="0" applyFont="1" applyAlignment="1">
      <alignment wrapText="1"/>
    </xf>
    <xf numFmtId="0" fontId="49" fillId="0" borderId="0" xfId="85" applyFont="1" applyBorder="1" applyAlignment="1">
      <alignment horizontal="left" vertical="center"/>
    </xf>
    <xf numFmtId="0" fontId="0" fillId="0" borderId="0" xfId="0" applyFill="1"/>
    <xf numFmtId="0" fontId="47" fillId="0" borderId="0" xfId="121"/>
    <xf numFmtId="3" fontId="0" fillId="0" borderId="0" xfId="0" applyNumberFormat="1"/>
    <xf numFmtId="0" fontId="50" fillId="0" borderId="13" xfId="0" applyFont="1" applyBorder="1" applyAlignment="1">
      <alignment horizontal="center" vertical="center"/>
    </xf>
    <xf numFmtId="0" fontId="50" fillId="0" borderId="14" xfId="0" applyFont="1" applyBorder="1" applyAlignment="1">
      <alignment horizontal="center" vertical="center"/>
    </xf>
    <xf numFmtId="0" fontId="37" fillId="0" borderId="12" xfId="85" applyFont="1" applyBorder="1" applyAlignment="1">
      <alignment horizontal="center" vertical="center"/>
    </xf>
    <xf numFmtId="0" fontId="37" fillId="0" borderId="13" xfId="85" applyFont="1" applyBorder="1" applyAlignment="1">
      <alignment horizontal="center" vertical="center"/>
    </xf>
    <xf numFmtId="0" fontId="47" fillId="0" borderId="15" xfId="121" applyBorder="1" applyAlignment="1">
      <alignment horizontal="left" vertical="center"/>
    </xf>
    <xf numFmtId="0" fontId="45" fillId="0" borderId="11" xfId="0" applyFont="1" applyFill="1" applyBorder="1" applyAlignment="1">
      <alignment wrapText="1"/>
    </xf>
    <xf numFmtId="0" fontId="51" fillId="0" borderId="11" xfId="0" applyFont="1" applyFill="1" applyBorder="1" applyAlignment="1">
      <alignment horizontal="left" vertical="top" wrapText="1"/>
    </xf>
    <xf numFmtId="165" fontId="45" fillId="0" borderId="11" xfId="0" applyNumberFormat="1" applyFont="1" applyFill="1" applyBorder="1" applyAlignment="1">
      <alignment horizontal="center" vertical="center"/>
    </xf>
    <xf numFmtId="0" fontId="53" fillId="0" borderId="0" xfId="0" applyFont="1" applyFill="1" applyBorder="1"/>
    <xf numFmtId="0" fontId="47" fillId="0" borderId="18" xfId="121" applyBorder="1" applyAlignment="1">
      <alignment horizontal="left" vertical="center"/>
    </xf>
    <xf numFmtId="0" fontId="52" fillId="0" borderId="11" xfId="0" applyFont="1" applyFill="1" applyBorder="1" applyAlignment="1">
      <alignment horizontal="left" vertical="center" wrapText="1"/>
    </xf>
    <xf numFmtId="0" fontId="55" fillId="33" borderId="0" xfId="0" applyFont="1" applyFill="1" applyBorder="1" applyAlignment="1"/>
    <xf numFmtId="0" fontId="2" fillId="0" borderId="0" xfId="0" applyFont="1" applyAlignment="1">
      <alignment wrapText="1"/>
    </xf>
    <xf numFmtId="0" fontId="2" fillId="0" borderId="0" xfId="0" applyFont="1" applyBorder="1" applyAlignment="1">
      <alignment wrapText="1"/>
    </xf>
    <xf numFmtId="0" fontId="54" fillId="0" borderId="0" xfId="122" applyBorder="1" applyAlignment="1">
      <alignment wrapText="1"/>
    </xf>
    <xf numFmtId="0" fontId="47" fillId="0" borderId="0" xfId="121" applyBorder="1" applyAlignment="1">
      <alignment wrapText="1"/>
    </xf>
    <xf numFmtId="0" fontId="35" fillId="0" borderId="0" xfId="0" applyFont="1" applyBorder="1"/>
    <xf numFmtId="0" fontId="2" fillId="0" borderId="0" xfId="0" applyFont="1" applyBorder="1"/>
    <xf numFmtId="0" fontId="48" fillId="0" borderId="0" xfId="0" applyFont="1" applyBorder="1" applyAlignment="1">
      <alignment wrapText="1"/>
    </xf>
    <xf numFmtId="0" fontId="55" fillId="33" borderId="0" xfId="85" applyFont="1" applyFill="1" applyBorder="1" applyAlignment="1">
      <alignment horizontal="left" vertical="center"/>
    </xf>
    <xf numFmtId="0" fontId="45" fillId="0" borderId="0" xfId="0" applyFont="1" applyFill="1" applyBorder="1" applyAlignment="1">
      <alignment horizontal="left" vertical="top" wrapText="1"/>
    </xf>
    <xf numFmtId="3" fontId="43" fillId="0" borderId="17" xfId="0" applyNumberFormat="1" applyFont="1" applyBorder="1" applyAlignment="1">
      <alignment horizontal="center" vertical="center"/>
    </xf>
    <xf numFmtId="3" fontId="43" fillId="0" borderId="15" xfId="0" applyNumberFormat="1" applyFont="1" applyBorder="1" applyAlignment="1">
      <alignment horizontal="center" vertical="center"/>
    </xf>
    <xf numFmtId="0" fontId="51" fillId="0" borderId="19" xfId="0" applyFont="1" applyFill="1" applyBorder="1" applyAlignment="1">
      <alignment horizontal="left" vertical="top" wrapText="1"/>
    </xf>
    <xf numFmtId="165" fontId="45" fillId="0" borderId="19" xfId="0" applyNumberFormat="1" applyFont="1" applyFill="1" applyBorder="1" applyAlignment="1">
      <alignment horizontal="center" vertical="center"/>
    </xf>
    <xf numFmtId="3" fontId="43" fillId="0" borderId="20" xfId="0" applyNumberFormat="1" applyFont="1" applyBorder="1" applyAlignment="1">
      <alignment horizontal="center" vertical="center"/>
    </xf>
    <xf numFmtId="3" fontId="43" fillId="0" borderId="16" xfId="0" applyNumberFormat="1" applyFont="1" applyBorder="1" applyAlignment="1">
      <alignment horizontal="center" vertical="center"/>
    </xf>
    <xf numFmtId="0" fontId="47" fillId="0" borderId="21" xfId="121" applyBorder="1" applyAlignment="1">
      <alignment horizontal="left" vertical="center"/>
    </xf>
    <xf numFmtId="0" fontId="52" fillId="0" borderId="19" xfId="0" applyFont="1" applyFill="1" applyBorder="1" applyAlignment="1">
      <alignment horizontal="left" vertical="center" wrapText="1"/>
    </xf>
    <xf numFmtId="0" fontId="58" fillId="0" borderId="12" xfId="0" applyFont="1" applyFill="1" applyBorder="1" applyAlignment="1">
      <alignment horizontal="left" vertical="top" wrapText="1"/>
    </xf>
    <xf numFmtId="0" fontId="18" fillId="0" borderId="13" xfId="0" applyFont="1" applyBorder="1"/>
    <xf numFmtId="0" fontId="45" fillId="0" borderId="11"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6" fillId="0" borderId="13" xfId="0" applyFont="1" applyBorder="1" applyAlignment="1">
      <alignment horizontal="center" vertical="center"/>
    </xf>
    <xf numFmtId="0" fontId="58" fillId="0" borderId="13" xfId="0" applyFont="1" applyFill="1" applyBorder="1" applyAlignment="1">
      <alignment horizontal="center" vertical="center" wrapText="1"/>
    </xf>
    <xf numFmtId="3" fontId="46" fillId="0" borderId="13" xfId="0" applyNumberFormat="1" applyFont="1" applyBorder="1" applyAlignment="1">
      <alignment horizontal="center" vertical="center"/>
    </xf>
    <xf numFmtId="0" fontId="55" fillId="33" borderId="0" xfId="85" applyFont="1" applyFill="1" applyAlignment="1">
      <alignment vertical="center"/>
    </xf>
    <xf numFmtId="0" fontId="2" fillId="0" borderId="0" xfId="0" applyFont="1"/>
    <xf numFmtId="0" fontId="43" fillId="0" borderId="0" xfId="0" applyFont="1" applyAlignment="1">
      <alignment wrapText="1"/>
    </xf>
    <xf numFmtId="0" fontId="46" fillId="34" borderId="16" xfId="0" applyFont="1" applyFill="1" applyBorder="1" applyAlignment="1">
      <alignment horizontal="center" vertical="center" wrapText="1"/>
    </xf>
    <xf numFmtId="0" fontId="45" fillId="0" borderId="11" xfId="0" applyFont="1" applyFill="1" applyBorder="1" applyAlignment="1">
      <alignment vertical="top" wrapText="1"/>
    </xf>
  </cellXfs>
  <cellStyles count="123">
    <cellStyle name="20 % - Akzent1 2" xfId="61"/>
    <cellStyle name="20 % - Akzent1 2 2" xfId="108"/>
    <cellStyle name="20 % - Akzent2 2" xfId="65"/>
    <cellStyle name="20 % - Akzent2 2 2" xfId="110"/>
    <cellStyle name="20 % - Akzent3 2" xfId="69"/>
    <cellStyle name="20 % - Akzent3 2 2" xfId="112"/>
    <cellStyle name="20 % - Akzent4 2" xfId="73"/>
    <cellStyle name="20 % - Akzent4 2 2" xfId="114"/>
    <cellStyle name="20 % - Akzent5 2" xfId="77"/>
    <cellStyle name="20 % - Akzent5 2 2" xfId="116"/>
    <cellStyle name="20 % - Akzent6 2" xfId="81"/>
    <cellStyle name="20 % - Akzent6 2 2" xfId="11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cellStyle name="40 % - Akzent1 2 2" xfId="109"/>
    <cellStyle name="40 % - Akzent2 2" xfId="66"/>
    <cellStyle name="40 % - Akzent2 2 2" xfId="111"/>
    <cellStyle name="40 % - Akzent3 2" xfId="70"/>
    <cellStyle name="40 % - Akzent3 2 2" xfId="113"/>
    <cellStyle name="40 % - Akzent4 2" xfId="74"/>
    <cellStyle name="40 % - Akzent4 2 2" xfId="115"/>
    <cellStyle name="40 % - Akzent5 2" xfId="78"/>
    <cellStyle name="40 % - Akzent5 2 2" xfId="117"/>
    <cellStyle name="40 % - Akzent6 2" xfId="82"/>
    <cellStyle name="40 % - Akzent6 2 2" xfId="119"/>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cellStyle name="60 % - Akzent2 2" xfId="67"/>
    <cellStyle name="60 % - Akzent3 2" xfId="71"/>
    <cellStyle name="60 % - Akzent4 2" xfId="75"/>
    <cellStyle name="60 % - Akzent5 2" xfId="79"/>
    <cellStyle name="60 % - Akzent6 2" xfId="83"/>
    <cellStyle name="60% - Accent1" xfId="21" builtinId="32" customBuiltin="1"/>
    <cellStyle name="60% - Accent1 2" xfId="91"/>
    <cellStyle name="60% - Accent2" xfId="25" builtinId="36" customBuiltin="1"/>
    <cellStyle name="60% - Accent2 2" xfId="92"/>
    <cellStyle name="60% - Accent3" xfId="29" builtinId="40" customBuiltin="1"/>
    <cellStyle name="60% - Accent3 2" xfId="93"/>
    <cellStyle name="60% - Accent4" xfId="33" builtinId="44" customBuiltin="1"/>
    <cellStyle name="60% - Accent4 2" xfId="94"/>
    <cellStyle name="60% - Accent5" xfId="37" builtinId="48" customBuiltin="1"/>
    <cellStyle name="60% - Accent5 2" xfId="95"/>
    <cellStyle name="60% - Accent6" xfId="41" builtinId="52" customBuiltin="1"/>
    <cellStyle name="60% - Accent6 2" xfId="96"/>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cellStyle name="Akzent2 2" xfId="64"/>
    <cellStyle name="Akzent3 2" xfId="68"/>
    <cellStyle name="Akzent4 2" xfId="72"/>
    <cellStyle name="Akzent5 2" xfId="76"/>
    <cellStyle name="Akzent6 2" xfId="80"/>
    <cellStyle name="Ausgabe 2" xfId="52"/>
    <cellStyle name="Bad" xfId="7" builtinId="27" customBuiltin="1"/>
    <cellStyle name="Berechnung 2" xfId="53"/>
    <cellStyle name="Calculation" xfId="11" builtinId="22" customBuiltin="1"/>
    <cellStyle name="Check Cell" xfId="13" builtinId="23" customBuiltin="1"/>
    <cellStyle name="Comma 2" xfId="86"/>
    <cellStyle name="Comma 3" xfId="88"/>
    <cellStyle name="E_TableCell1" xfId="120"/>
    <cellStyle name="Eingabe 2" xfId="51"/>
    <cellStyle name="Ergebnis 2" xfId="59"/>
    <cellStyle name="Erklärender Text 2" xfId="58"/>
    <cellStyle name="Excel Built-in Normal" xfId="99"/>
    <cellStyle name="Explanatory Text" xfId="16" builtinId="53" customBuiltin="1"/>
    <cellStyle name="Followed Hyperlink" xfId="122" builtinId="9"/>
    <cellStyle name="Good" xfId="6" builtinId="26" customBuiltin="1"/>
    <cellStyle name="Gut 2" xfId="48"/>
    <cellStyle name="Heading 1" xfId="2" builtinId="16" customBuiltin="1"/>
    <cellStyle name="Heading 2" xfId="3" builtinId="17" customBuiltin="1"/>
    <cellStyle name="Heading 3" xfId="4" builtinId="18" customBuiltin="1"/>
    <cellStyle name="Heading 4" xfId="5" builtinId="19" customBuiltin="1"/>
    <cellStyle name="Hyperlink" xfId="121" builtinId="8"/>
    <cellStyle name="Hyperlink 2" xfId="89"/>
    <cellStyle name="Hyperlink 3" xfId="98"/>
    <cellStyle name="Input" xfId="9" builtinId="20" customBuiltin="1"/>
    <cellStyle name="Linked Cell" xfId="12" builtinId="24" customBuiltin="1"/>
    <cellStyle name="Neutral" xfId="8" builtinId="28" customBuiltin="1"/>
    <cellStyle name="Neutral 2" xfId="90"/>
    <cellStyle name="Neutral 3" xfId="50"/>
    <cellStyle name="Normal" xfId="0" builtinId="0"/>
    <cellStyle name="Normal 2" xfId="84"/>
    <cellStyle name="Normal 3" xfId="85"/>
    <cellStyle name="Normal 4" xfId="87"/>
    <cellStyle name="Note" xfId="15" builtinId="10" customBuiltin="1"/>
    <cellStyle name="Notiz 2" xfId="57"/>
    <cellStyle name="Notiz 2 2" xfId="107"/>
    <cellStyle name="Output" xfId="10" builtinId="21" customBuiltin="1"/>
    <cellStyle name="Schlecht 2" xfId="49"/>
    <cellStyle name="Standard 2" xfId="100"/>
    <cellStyle name="Standard 3" xfId="42"/>
    <cellStyle name="Standard 4" xfId="103"/>
    <cellStyle name="Title" xfId="1" builtinId="15" customBuiltin="1"/>
    <cellStyle name="Total" xfId="17" builtinId="25" customBuiltin="1"/>
    <cellStyle name="Überschrift 1 2" xfId="44"/>
    <cellStyle name="Überschrift 10" xfId="106"/>
    <cellStyle name="Überschrift 2 2" xfId="45"/>
    <cellStyle name="Überschrift 3 2" xfId="46"/>
    <cellStyle name="Überschrift 4 2" xfId="47"/>
    <cellStyle name="Überschrift 5" xfId="43"/>
    <cellStyle name="Überschrift 6" xfId="101"/>
    <cellStyle name="Überschrift 7" xfId="102"/>
    <cellStyle name="Überschrift 8" xfId="105"/>
    <cellStyle name="Überschrift 9" xfId="104"/>
    <cellStyle name="Verknüpfte Zelle 2" xfId="54"/>
    <cellStyle name="Währung 2" xfId="97"/>
    <cellStyle name="Warnender Text 2" xfId="56"/>
    <cellStyle name="Warning Text" xfId="14" builtinId="11" customBuiltin="1"/>
    <cellStyle name="Zelle überprüfen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di.org/publications/11366-g20-coal-subsidies-mexico"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tats.oecd.org/OECDStat_Metadata/ShowMetadata.ashx?Dataset=FFS_MEX&amp;Coords=%5bMEA%5d.%5bMEX_TE_08%5d&amp;ShowOnWeb=true&amp;Lang=en" TargetMode="External"/><Relationship Id="rId2" Type="http://schemas.openxmlformats.org/officeDocument/2006/relationships/hyperlink" Target="http://stats.oecd.org/OECDStat_Metadata/ShowMetadata.ashx?Dataset=FFS_MEX&amp;Coords=%5bMEA%5d.%5bMEX_DT_03%5d&amp;ShowOnWeb=true&amp;Lang=en" TargetMode="External"/><Relationship Id="rId1" Type="http://schemas.openxmlformats.org/officeDocument/2006/relationships/hyperlink" Target="http://stats.oecd.org/OECDStat_Metadata/ShowMetadata.ashx?Dataset=FFS_MEX&amp;Coords=%5bMEA%5d.%5bMEX_DT_02%5d&amp;ShowOnWeb=true&amp;Lang=en" TargetMode="External"/><Relationship Id="rId6" Type="http://schemas.openxmlformats.org/officeDocument/2006/relationships/printerSettings" Target="../printerSettings/printerSettings1.bin"/><Relationship Id="rId5" Type="http://schemas.openxmlformats.org/officeDocument/2006/relationships/hyperlink" Target="http://www.oecd.org/site/tadffss/data/" TargetMode="External"/><Relationship Id="rId4" Type="http://schemas.openxmlformats.org/officeDocument/2006/relationships/hyperlink" Target="http://www.oecd.org/site/tadffs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90" zoomScaleNormal="90" workbookViewId="0">
      <selection activeCell="A6" sqref="A6"/>
    </sheetView>
  </sheetViews>
  <sheetFormatPr defaultRowHeight="15" x14ac:dyDescent="0.3"/>
  <cols>
    <col min="1" max="1" width="93.5703125" customWidth="1"/>
  </cols>
  <sheetData>
    <row r="1" spans="1:1" ht="16.5" x14ac:dyDescent="0.3">
      <c r="A1" s="17" t="s">
        <v>50</v>
      </c>
    </row>
    <row r="2" spans="1:1" ht="15.75" x14ac:dyDescent="0.3">
      <c r="A2" s="18"/>
    </row>
    <row r="3" spans="1:1" ht="30.75" x14ac:dyDescent="0.3">
      <c r="A3" s="19" t="s">
        <v>44</v>
      </c>
    </row>
    <row r="4" spans="1:1" ht="15.75" x14ac:dyDescent="0.3">
      <c r="A4" s="19"/>
    </row>
    <row r="5" spans="1:1" x14ac:dyDescent="0.3">
      <c r="A5" s="20" t="s">
        <v>45</v>
      </c>
    </row>
    <row r="6" spans="1:1" x14ac:dyDescent="0.3">
      <c r="A6" s="21" t="s">
        <v>51</v>
      </c>
    </row>
    <row r="7" spans="1:1" ht="15.75" x14ac:dyDescent="0.3">
      <c r="A7" s="1"/>
    </row>
    <row r="8" spans="1:1" ht="15.75" x14ac:dyDescent="0.3">
      <c r="A8" s="1" t="s">
        <v>0</v>
      </c>
    </row>
    <row r="9" spans="1:1" ht="30.75" x14ac:dyDescent="0.3">
      <c r="A9" s="19" t="s">
        <v>46</v>
      </c>
    </row>
    <row r="10" spans="1:1" ht="48.6" customHeight="1" x14ac:dyDescent="0.3">
      <c r="A10" s="19" t="s">
        <v>47</v>
      </c>
    </row>
    <row r="11" spans="1:1" ht="45.75" x14ac:dyDescent="0.3">
      <c r="A11" s="19" t="s">
        <v>48</v>
      </c>
    </row>
    <row r="12" spans="1:1" ht="15.75" x14ac:dyDescent="0.3">
      <c r="A12" s="18"/>
    </row>
    <row r="13" spans="1:1" ht="15.75" x14ac:dyDescent="0.3">
      <c r="A13" s="22" t="s">
        <v>49</v>
      </c>
    </row>
    <row r="14" spans="1:1" x14ac:dyDescent="0.3">
      <c r="A14" s="4" t="s">
        <v>2</v>
      </c>
    </row>
    <row r="15" spans="1:1" x14ac:dyDescent="0.3">
      <c r="A15" s="4" t="s">
        <v>26</v>
      </c>
    </row>
    <row r="16" spans="1:1" x14ac:dyDescent="0.3">
      <c r="A16" s="4" t="s">
        <v>3</v>
      </c>
    </row>
    <row r="17" spans="1:1" x14ac:dyDescent="0.3">
      <c r="A17" s="4" t="s">
        <v>4</v>
      </c>
    </row>
    <row r="18" spans="1:1" ht="15.75" x14ac:dyDescent="0.3">
      <c r="A18" s="23"/>
    </row>
    <row r="19" spans="1:1" ht="45.75" x14ac:dyDescent="0.3">
      <c r="A19" s="24" t="s">
        <v>1</v>
      </c>
    </row>
  </sheetData>
  <hyperlinks>
    <hyperlink ref="A5" r:id="rId1" display="Full report and the methodology note: odi.org/g20-coal-subsidies"/>
    <hyperlink ref="A6" r:id="rId2"/>
    <hyperlink ref="A14" location="'Fiscal support'!A1" display="Fiscal support"/>
    <hyperlink ref="A15" location="'Public finance (domestic)'!A1" display="Public finance (domestic)"/>
    <hyperlink ref="A16" location="'Public finance (international)'!A1" display="Public finance (international)"/>
    <hyperlink ref="A17" location="'SOE investment'!A1" display="SOE investmen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opLeftCell="F1" zoomScale="90" zoomScaleNormal="90" workbookViewId="0">
      <selection activeCell="N4" sqref="N4"/>
    </sheetView>
  </sheetViews>
  <sheetFormatPr defaultRowHeight="15" x14ac:dyDescent="0.3"/>
  <cols>
    <col min="1" max="1" width="25.85546875" customWidth="1"/>
    <col min="2" max="2" width="15.42578125" customWidth="1"/>
    <col min="3" max="3" width="18" customWidth="1"/>
    <col min="4" max="4" width="18.85546875" customWidth="1"/>
    <col min="5" max="5" width="22.140625" customWidth="1"/>
    <col min="6" max="6" width="26" customWidth="1"/>
    <col min="7" max="7" width="12.42578125" customWidth="1"/>
    <col min="8" max="8" width="18.42578125" customWidth="1"/>
    <col min="9" max="10" width="15.140625" customWidth="1"/>
    <col min="11" max="11" width="16.42578125" customWidth="1"/>
    <col min="12" max="12" width="15.140625" customWidth="1"/>
    <col min="13" max="13" width="12.5703125" customWidth="1"/>
    <col min="14" max="14" width="41.42578125" customWidth="1"/>
  </cols>
  <sheetData>
    <row r="1" spans="1:14" ht="16.5" thickBot="1" x14ac:dyDescent="0.35">
      <c r="A1" s="25" t="s">
        <v>39</v>
      </c>
      <c r="B1" s="25"/>
      <c r="C1" s="25"/>
      <c r="D1" s="2"/>
      <c r="E1" s="2"/>
      <c r="F1" s="8" t="s">
        <v>40</v>
      </c>
      <c r="G1" s="9">
        <v>2016</v>
      </c>
      <c r="H1" s="6">
        <v>19.434999999999999</v>
      </c>
      <c r="I1" s="6">
        <v>2017</v>
      </c>
      <c r="J1" s="7">
        <v>19.678999999999998</v>
      </c>
    </row>
    <row r="3" spans="1:14" s="3" customFormat="1" ht="38.25" x14ac:dyDescent="0.3">
      <c r="A3" s="45" t="s">
        <v>6</v>
      </c>
      <c r="B3" s="45" t="s">
        <v>7</v>
      </c>
      <c r="C3" s="45" t="s">
        <v>8</v>
      </c>
      <c r="D3" s="45" t="s">
        <v>9</v>
      </c>
      <c r="E3" s="45" t="s">
        <v>10</v>
      </c>
      <c r="F3" s="45" t="s">
        <v>11</v>
      </c>
      <c r="G3" s="45" t="s">
        <v>12</v>
      </c>
      <c r="H3" s="45" t="s">
        <v>13</v>
      </c>
      <c r="I3" s="45" t="s">
        <v>52</v>
      </c>
      <c r="J3" s="45" t="s">
        <v>53</v>
      </c>
      <c r="K3" s="45" t="s">
        <v>54</v>
      </c>
      <c r="L3" s="45" t="s">
        <v>27</v>
      </c>
      <c r="M3" s="45" t="s">
        <v>14</v>
      </c>
      <c r="N3" s="45" t="s">
        <v>15</v>
      </c>
    </row>
    <row r="4" spans="1:14" ht="90.75" customHeight="1" x14ac:dyDescent="0.3">
      <c r="A4" s="12" t="s">
        <v>28</v>
      </c>
      <c r="B4" s="37" t="s">
        <v>29</v>
      </c>
      <c r="C4" s="37" t="s">
        <v>30</v>
      </c>
      <c r="D4" s="37" t="s">
        <v>31</v>
      </c>
      <c r="E4" s="37" t="s">
        <v>32</v>
      </c>
      <c r="F4" s="37" t="s">
        <v>35</v>
      </c>
      <c r="G4" s="37" t="s">
        <v>33</v>
      </c>
      <c r="H4" s="37"/>
      <c r="I4" s="13">
        <v>161080000000</v>
      </c>
      <c r="J4" s="13">
        <v>0</v>
      </c>
      <c r="K4" s="27">
        <f>AVERAGE(I4:J4)*0.1326</f>
        <v>10679604000</v>
      </c>
      <c r="L4" s="28">
        <f>((I4/$H$1)+(J4/$J$1))/2*0.1326</f>
        <v>549503678.92976594</v>
      </c>
      <c r="M4" s="10" t="s">
        <v>36</v>
      </c>
      <c r="N4" s="46" t="s">
        <v>42</v>
      </c>
    </row>
    <row r="5" spans="1:14" ht="52.5" x14ac:dyDescent="0.3">
      <c r="A5" s="12" t="s">
        <v>34</v>
      </c>
      <c r="B5" s="37" t="s">
        <v>17</v>
      </c>
      <c r="C5" s="37" t="s">
        <v>30</v>
      </c>
      <c r="D5" s="37" t="s">
        <v>23</v>
      </c>
      <c r="E5" s="37" t="s">
        <v>24</v>
      </c>
      <c r="F5" s="37" t="s">
        <v>35</v>
      </c>
      <c r="G5" s="37" t="s">
        <v>33</v>
      </c>
      <c r="H5" s="37"/>
      <c r="I5" s="13">
        <v>129788000000</v>
      </c>
      <c r="J5" s="13">
        <v>0</v>
      </c>
      <c r="K5" s="27">
        <f t="shared" ref="K5" si="0">AVERAGE(I5:J5)*0.1326</f>
        <v>8604944400</v>
      </c>
      <c r="L5" s="28">
        <f>((I5/$H$1)+(J5/J1))/2*0.1326</f>
        <v>442755050.16722411</v>
      </c>
      <c r="M5" s="10" t="s">
        <v>36</v>
      </c>
      <c r="N5" s="11" t="s">
        <v>38</v>
      </c>
    </row>
    <row r="6" spans="1:14" ht="51" x14ac:dyDescent="0.3">
      <c r="A6" s="12" t="s">
        <v>16</v>
      </c>
      <c r="B6" s="37" t="s">
        <v>17</v>
      </c>
      <c r="C6" s="37" t="s">
        <v>18</v>
      </c>
      <c r="D6" s="37" t="s">
        <v>19</v>
      </c>
      <c r="E6" s="37" t="s">
        <v>24</v>
      </c>
      <c r="F6" s="37" t="s">
        <v>37</v>
      </c>
      <c r="G6" s="37" t="s">
        <v>20</v>
      </c>
      <c r="H6" s="37" t="s">
        <v>21</v>
      </c>
      <c r="I6" s="13">
        <v>241306</v>
      </c>
      <c r="J6" s="13">
        <v>225219</v>
      </c>
      <c r="K6" s="27">
        <f>AVERAGE(I6:J6)</f>
        <v>233262.5</v>
      </c>
      <c r="L6" s="28">
        <f>((I6/$H$1)+(J6/$J$1))/2</f>
        <v>11930.34496307882</v>
      </c>
      <c r="M6" s="10" t="s">
        <v>36</v>
      </c>
      <c r="N6" s="11"/>
    </row>
    <row r="7" spans="1:14" ht="25.5" x14ac:dyDescent="0.3">
      <c r="A7" s="12" t="s">
        <v>22</v>
      </c>
      <c r="B7" s="37" t="s">
        <v>17</v>
      </c>
      <c r="C7" s="37" t="s">
        <v>18</v>
      </c>
      <c r="D7" s="37" t="s">
        <v>23</v>
      </c>
      <c r="E7" s="37" t="s">
        <v>24</v>
      </c>
      <c r="F7" s="37" t="s">
        <v>37</v>
      </c>
      <c r="G7" s="37" t="s">
        <v>20</v>
      </c>
      <c r="H7" s="37" t="s">
        <v>25</v>
      </c>
      <c r="I7" s="13">
        <v>48472722</v>
      </c>
      <c r="J7" s="13"/>
      <c r="K7" s="27">
        <f t="shared" ref="K7:K8" si="1">AVERAGE(I7:J7)</f>
        <v>48472722</v>
      </c>
      <c r="L7" s="28">
        <f>(I7/$H$1)</f>
        <v>2494094.2629277078</v>
      </c>
      <c r="M7" s="15" t="s">
        <v>36</v>
      </c>
      <c r="N7" s="16" t="s">
        <v>43</v>
      </c>
    </row>
    <row r="8" spans="1:14" ht="26.25" thickBot="1" x14ac:dyDescent="0.35">
      <c r="A8" s="29" t="s">
        <v>22</v>
      </c>
      <c r="B8" s="38" t="s">
        <v>17</v>
      </c>
      <c r="C8" s="38" t="s">
        <v>18</v>
      </c>
      <c r="D8" s="38" t="s">
        <v>23</v>
      </c>
      <c r="E8" s="38" t="s">
        <v>24</v>
      </c>
      <c r="F8" s="38" t="s">
        <v>37</v>
      </c>
      <c r="G8" s="38" t="s">
        <v>20</v>
      </c>
      <c r="H8" s="38" t="s">
        <v>21</v>
      </c>
      <c r="I8" s="30">
        <v>17192738</v>
      </c>
      <c r="J8" s="30"/>
      <c r="K8" s="31">
        <f t="shared" si="1"/>
        <v>17192738</v>
      </c>
      <c r="L8" s="32">
        <f>(I8/$H$1)</f>
        <v>884627.63056341652</v>
      </c>
      <c r="M8" s="33" t="s">
        <v>36</v>
      </c>
      <c r="N8" s="34" t="s">
        <v>43</v>
      </c>
    </row>
    <row r="9" spans="1:14" s="36" customFormat="1" ht="15.75" thickBot="1" x14ac:dyDescent="0.35">
      <c r="A9" s="35" t="s">
        <v>5</v>
      </c>
      <c r="B9" s="39"/>
      <c r="C9" s="40"/>
      <c r="D9" s="39"/>
      <c r="E9" s="39"/>
      <c r="F9" s="39"/>
      <c r="G9" s="39"/>
      <c r="H9" s="39"/>
      <c r="I9" s="39"/>
      <c r="J9" s="39"/>
      <c r="K9" s="41">
        <f>SUM(K4:K8)</f>
        <v>19350447122.5</v>
      </c>
      <c r="L9" s="41">
        <f>SUM(L4:L8)</f>
        <v>995649381.33544421</v>
      </c>
    </row>
    <row r="10" spans="1:14" x14ac:dyDescent="0.3">
      <c r="C10" s="26"/>
      <c r="K10" s="5"/>
      <c r="L10" s="5"/>
    </row>
    <row r="11" spans="1:14" x14ac:dyDescent="0.3">
      <c r="A11" s="14" t="s">
        <v>41</v>
      </c>
    </row>
  </sheetData>
  <autoFilter ref="B3:H3"/>
  <hyperlinks>
    <hyperlink ref="A4" r:id="rId1" display="http://stats.oecd.org/OECDStat_Metadata/ShowMetadata.ashx?Dataset=FFS_MEX&amp;Coords=[MEA].[MEX_DT_02]&amp;ShowOnWeb=true&amp;Lang=en"/>
    <hyperlink ref="A5" r:id="rId2" display="http://stats.oecd.org/OECDStat_Metadata/ShowMetadata.ashx?Dataset=FFS_MEX&amp;Coords=[MEA].[MEX_DT_03]&amp;ShowOnWeb=true&amp;Lang=en"/>
    <hyperlink ref="A6" r:id="rId3" display="http://stats.oecd.org/OECDStat_Metadata/ShowMetadata.ashx?Dataset=FFS_MEX&amp;Coords=[MEA].[MEX_TE_08]&amp;ShowOnWeb=true&amp;Lang=en"/>
    <hyperlink ref="M4" r:id="rId4"/>
    <hyperlink ref="M5:M8" r:id="rId5" display="OECD (2019)"/>
  </hyperlinks>
  <pageMargins left="0.7" right="0.7" top="0.75" bottom="0.75" header="0.3" footer="0.3"/>
  <pageSetup paperSize="9" orientation="portrait" verticalDpi="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heetViews>
  <sheetFormatPr defaultRowHeight="15" x14ac:dyDescent="0.3"/>
  <cols>
    <col min="1" max="1" width="49.42578125" customWidth="1"/>
    <col min="2" max="2" width="16.5703125" customWidth="1"/>
    <col min="3" max="3" width="12.140625" customWidth="1"/>
    <col min="4" max="4" width="10.85546875" customWidth="1"/>
    <col min="5" max="5" width="13.42578125" customWidth="1"/>
    <col min="6" max="6" width="12.42578125" customWidth="1"/>
  </cols>
  <sheetData>
    <row r="1" spans="1:1" ht="15.75" x14ac:dyDescent="0.3">
      <c r="A1" s="42" t="s">
        <v>26</v>
      </c>
    </row>
    <row r="2" spans="1:1" ht="15.75" x14ac:dyDescent="0.3">
      <c r="A2" s="43"/>
    </row>
    <row r="3" spans="1:1" ht="27" x14ac:dyDescent="0.3">
      <c r="A3" s="44"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heetViews>
  <sheetFormatPr defaultRowHeight="15" x14ac:dyDescent="0.3"/>
  <cols>
    <col min="1" max="1" width="49.42578125" customWidth="1"/>
    <col min="2" max="2" width="20.5703125" customWidth="1"/>
    <col min="3" max="3" width="13.7109375" customWidth="1"/>
    <col min="5" max="5" width="10.7109375" customWidth="1"/>
    <col min="6" max="6" width="13.140625" customWidth="1"/>
    <col min="13" max="13" width="14.42578125" customWidth="1"/>
  </cols>
  <sheetData>
    <row r="1" spans="1:1" ht="15.75" x14ac:dyDescent="0.3">
      <c r="A1" s="42" t="s">
        <v>3</v>
      </c>
    </row>
    <row r="2" spans="1:1" ht="15.75" x14ac:dyDescent="0.3">
      <c r="A2" s="43"/>
    </row>
    <row r="3" spans="1:1" ht="27" x14ac:dyDescent="0.3">
      <c r="A3" s="44" t="s">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zoomScale="90" zoomScaleNormal="90" workbookViewId="0"/>
  </sheetViews>
  <sheetFormatPr defaultRowHeight="15" x14ac:dyDescent="0.3"/>
  <cols>
    <col min="1" max="1" width="73" customWidth="1"/>
    <col min="2" max="2" width="16.7109375" customWidth="1"/>
    <col min="3" max="3" width="13.28515625" customWidth="1"/>
    <col min="4" max="4" width="12.7109375" customWidth="1"/>
    <col min="5" max="5" width="12.42578125" customWidth="1"/>
    <col min="6" max="6" width="10.85546875" customWidth="1"/>
    <col min="7" max="7" width="13" customWidth="1"/>
    <col min="8" max="8" width="11.5703125" customWidth="1"/>
    <col min="9" max="9" width="12.7109375" customWidth="1"/>
    <col min="10" max="10" width="15.28515625" customWidth="1"/>
    <col min="11" max="11" width="9.7109375" customWidth="1"/>
    <col min="12" max="12" width="10.28515625" customWidth="1"/>
    <col min="13" max="13" width="16" customWidth="1"/>
  </cols>
  <sheetData>
    <row r="1" spans="1:1" ht="15.75" x14ac:dyDescent="0.3">
      <c r="A1" s="25" t="s">
        <v>57</v>
      </c>
    </row>
    <row r="2" spans="1:1" x14ac:dyDescent="0.3">
      <c r="A2" s="2"/>
    </row>
    <row r="3" spans="1:1" ht="27" x14ac:dyDescent="0.3">
      <c r="A3" s="4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Natalie Brighty</cp:lastModifiedBy>
  <cp:revision/>
  <dcterms:created xsi:type="dcterms:W3CDTF">2015-10-19T12:12:58Z</dcterms:created>
  <dcterms:modified xsi:type="dcterms:W3CDTF">2019-07-19T13:47:42Z</dcterms:modified>
  <cp:category/>
  <cp:contentStatus/>
</cp:coreProperties>
</file>