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9570" yWindow="-30" windowWidth="23130" windowHeight="13050"/>
  </bookViews>
  <sheets>
    <sheet name="PCFS Interventions" sheetId="13" r:id="rId1"/>
    <sheet name="PCFS Diagram of Flows 1-5" sheetId="14" r:id="rId2"/>
  </sheets>
  <definedNames>
    <definedName name="_xlnm._FilterDatabase" localSheetId="0" hidden="1">'PCFS Interventions'!$B$5:$V$81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9" i="13" l="1"/>
  <c r="O30" i="13"/>
  <c r="H78" i="13"/>
  <c r="H64" i="13"/>
  <c r="G64" i="13"/>
  <c r="P59" i="13"/>
  <c r="U38" i="13"/>
  <c r="U37" i="13"/>
  <c r="U36" i="13"/>
  <c r="U35" i="13"/>
  <c r="U34" i="13"/>
  <c r="U33" i="13"/>
  <c r="U32" i="13"/>
  <c r="U31" i="13"/>
  <c r="U30" i="13"/>
  <c r="U29" i="13"/>
  <c r="U28" i="13"/>
  <c r="U25" i="13"/>
  <c r="U26" i="13"/>
</calcChain>
</file>

<file path=xl/sharedStrings.xml><?xml version="1.0" encoding="utf-8"?>
<sst xmlns="http://schemas.openxmlformats.org/spreadsheetml/2006/main" count="1343" uniqueCount="579">
  <si>
    <t>Innovative solar and wind energy projects in India</t>
  </si>
  <si>
    <t>Year</t>
  </si>
  <si>
    <t>JBIC - GREEN Initiative</t>
  </si>
  <si>
    <t>JBIC – LIFE Initiative</t>
  </si>
  <si>
    <t>Supercritical coal fired power plant</t>
  </si>
  <si>
    <t>Water supply and sewerage system operation project</t>
  </si>
  <si>
    <t>NEXI</t>
  </si>
  <si>
    <t>Not available</t>
  </si>
  <si>
    <t>NEDO</t>
  </si>
  <si>
    <t>JICA</t>
  </si>
  <si>
    <t>Ministry of Environment, Japan (MOEJ)</t>
  </si>
  <si>
    <t>Forestry</t>
  </si>
  <si>
    <t>Thailand</t>
  </si>
  <si>
    <t>50 solar PV plants</t>
  </si>
  <si>
    <t>India</t>
  </si>
  <si>
    <t>40 MW solar PV power plant in Rajasthan</t>
  </si>
  <si>
    <t xml:space="preserve">10 MW thermal solar project in Rajasthan </t>
  </si>
  <si>
    <t>Three 5 MW solar PV projects in Gujarat a 2 MW project in Haryana</t>
  </si>
  <si>
    <t>5 MW solar PV project in Gujarat</t>
  </si>
  <si>
    <t>15 MW solar PV project in Gujarat</t>
  </si>
  <si>
    <t>5 MW solar PV project in Rajasthan</t>
  </si>
  <si>
    <t xml:space="preserve">3 MW solar PV project in Punjab </t>
  </si>
  <si>
    <t>Philippines</t>
  </si>
  <si>
    <t>Off-grid solar, micro-hydropower, and biomass in Mindanao</t>
  </si>
  <si>
    <t>2 MW solar PV project in Gujarat</t>
  </si>
  <si>
    <t>Cambodia</t>
  </si>
  <si>
    <t xml:space="preserve">Reduced Emissions from Deforestation and Degradation (REDD+) project </t>
  </si>
  <si>
    <t>Terra Global Capital (US)</t>
  </si>
  <si>
    <t>Energy</t>
  </si>
  <si>
    <t>Mitigation</t>
  </si>
  <si>
    <t>DFID</t>
  </si>
  <si>
    <t>CDC</t>
  </si>
  <si>
    <t>Maldives</t>
  </si>
  <si>
    <t>China</t>
  </si>
  <si>
    <t>Indonesia</t>
  </si>
  <si>
    <t>Vietnam</t>
  </si>
  <si>
    <t>Japan</t>
  </si>
  <si>
    <t>PCFS contribution</t>
  </si>
  <si>
    <t>Renewable energy</t>
  </si>
  <si>
    <t>United Kingdom</t>
  </si>
  <si>
    <t>Germany</t>
  </si>
  <si>
    <t>China (Taiwan)</t>
  </si>
  <si>
    <t>Renewable energy (solar)</t>
  </si>
  <si>
    <t>Renewable energy and energy efficiency</t>
  </si>
  <si>
    <t>Renewable energy (hydro)</t>
  </si>
  <si>
    <t>REDD</t>
  </si>
  <si>
    <t>ICF</t>
  </si>
  <si>
    <t xml:space="preserve">CDC </t>
  </si>
  <si>
    <t xml:space="preserve">Sarona Asset Management (Canada) </t>
  </si>
  <si>
    <t xml:space="preserve">SMBC </t>
  </si>
  <si>
    <t xml:space="preserve">Mitigation </t>
  </si>
  <si>
    <t>Multiple - India, Bangladesh, Sri Lanka, Pakistan and Nepal</t>
  </si>
  <si>
    <t>Multiple - India, Philippines, Sri Lanka, Thailand and Vietnam.</t>
  </si>
  <si>
    <t>Multiple - China, Tunisia, Turkey, Morocco, Indonesia, Vietnam, and Malaysia</t>
  </si>
  <si>
    <t>Multiple - Gabon, Ghana, Djibouti, Burundi, Malawi, Mongolia, Cambodia, Laos, Afghanistan, Nepal, Pakistan, Tajikistan, Marshall Islands, Micronesia, Tonga, Belize, Uruguay, Egypt, Palestinian Authority, Syria, and Yemen.</t>
  </si>
  <si>
    <t>Multiple - Developing countries</t>
  </si>
  <si>
    <t>Multiple - China, India, Indonesia, Malaysia, Thailand, the Philippines, Vietnam, Cambodia and Laos.</t>
  </si>
  <si>
    <t xml:space="preserve">Multiple - India, Sri Lanka, Thailand and Vietnam
</t>
  </si>
  <si>
    <t>Multiple - Vietnam, Cambodia and Laos</t>
  </si>
  <si>
    <t>Multiple - Thailand,  Indonesia,  China, Vietnam, Mongolia, India, Sri Lanka, Lao, Malaysia, South Africa, Angola, Cambodia, Mexico, Colombia and Brazil</t>
  </si>
  <si>
    <t>Multiple - Mexico, Khazakstan, South Africa, Turkey, Thailand, Colombia, Indonesia, Ukraine, Egypt and Vietnam</t>
  </si>
  <si>
    <t>Multiple - Asia</t>
  </si>
  <si>
    <t>Multiple - India, Sri Lanka, Philippines, Thailand and Vietnam</t>
  </si>
  <si>
    <t>Multiple - India and Southeast Asia (80% in India and China)</t>
  </si>
  <si>
    <t>Asia</t>
  </si>
  <si>
    <t>DE.17</t>
  </si>
  <si>
    <t>DE.08</t>
  </si>
  <si>
    <t>DE.14</t>
  </si>
  <si>
    <t>DE.02</t>
  </si>
  <si>
    <t>DE.18</t>
  </si>
  <si>
    <t>DE.06</t>
  </si>
  <si>
    <t>DE.15</t>
  </si>
  <si>
    <t>UK.01</t>
  </si>
  <si>
    <t>UK.02</t>
  </si>
  <si>
    <t>UK.03</t>
  </si>
  <si>
    <t>UK.07</t>
  </si>
  <si>
    <t>UK.05</t>
  </si>
  <si>
    <t>UK.04</t>
  </si>
  <si>
    <t>UK.15</t>
  </si>
  <si>
    <t>US.01</t>
  </si>
  <si>
    <t>US.05</t>
  </si>
  <si>
    <t>US.04</t>
  </si>
  <si>
    <t>US.06</t>
  </si>
  <si>
    <t>US.08</t>
  </si>
  <si>
    <t>US.10</t>
  </si>
  <si>
    <t>US.13</t>
  </si>
  <si>
    <t>US.16</t>
  </si>
  <si>
    <t>US.17</t>
  </si>
  <si>
    <t>US.19</t>
  </si>
  <si>
    <t>US.18</t>
  </si>
  <si>
    <t>US.21</t>
  </si>
  <si>
    <t>US.22</t>
  </si>
  <si>
    <t>US.23</t>
  </si>
  <si>
    <t>US.24</t>
  </si>
  <si>
    <t>US.25</t>
  </si>
  <si>
    <t>US.26</t>
  </si>
  <si>
    <t>US.28</t>
  </si>
  <si>
    <t>JP.05</t>
  </si>
  <si>
    <t>JP.06</t>
  </si>
  <si>
    <t>JP.12</t>
  </si>
  <si>
    <t>JP.13</t>
  </si>
  <si>
    <t>JP.03</t>
  </si>
  <si>
    <t>JP.11</t>
  </si>
  <si>
    <t>JP.15</t>
  </si>
  <si>
    <t>DE.01</t>
  </si>
  <si>
    <t>DE.03</t>
  </si>
  <si>
    <t>DE.04</t>
  </si>
  <si>
    <t>DE.05</t>
  </si>
  <si>
    <t>DE.07</t>
  </si>
  <si>
    <t>DE.11</t>
  </si>
  <si>
    <t>DE.12</t>
  </si>
  <si>
    <t>DE.13</t>
  </si>
  <si>
    <t>DE.16</t>
  </si>
  <si>
    <t>DE.19</t>
  </si>
  <si>
    <t>Turkey</t>
  </si>
  <si>
    <t>1,045 MW Turkish power plant portfolio (high-efficient gas and steam power plant, two hydropower plants and a wind farm)</t>
  </si>
  <si>
    <t>Morrocco</t>
  </si>
  <si>
    <t>South Africa</t>
  </si>
  <si>
    <t>Latin America and Caribbean</t>
  </si>
  <si>
    <t>Transport</t>
  </si>
  <si>
    <t>Green Energy Efficiency Fund - support to renewable energy and energy efficiency projects in South Africa</t>
  </si>
  <si>
    <t>Expansion of existing railway network in Kenya and Uganda</t>
  </si>
  <si>
    <t>Kenya</t>
  </si>
  <si>
    <t>Honduras</t>
  </si>
  <si>
    <t>Kenya and Uganda</t>
  </si>
  <si>
    <t>Brazil</t>
  </si>
  <si>
    <t>Multiple - Turkey, Eastern Europe and Central Asia</t>
  </si>
  <si>
    <t>Renewable energy (geothermal)</t>
  </si>
  <si>
    <t>Europe and Central Asia</t>
  </si>
  <si>
    <t>Middle East and North Africa</t>
  </si>
  <si>
    <t>Sub-Saharan Africa</t>
  </si>
  <si>
    <t>JP.01</t>
  </si>
  <si>
    <t>JP.02</t>
  </si>
  <si>
    <t>JP.04</t>
  </si>
  <si>
    <t>JP.14</t>
  </si>
  <si>
    <t>JP.10</t>
  </si>
  <si>
    <t>JP.09</t>
  </si>
  <si>
    <t>Hydropower project expansion in Jamaica</t>
  </si>
  <si>
    <t>Olkaria 1 Unit 4 and 5 Geothermal Power Project</t>
  </si>
  <si>
    <t>Jamaica</t>
  </si>
  <si>
    <t>MHBC and Citibank</t>
  </si>
  <si>
    <t xml:space="preserve"> SMBC and Credit Agricole Corporate Investment Bank</t>
  </si>
  <si>
    <t>Multiple regions</t>
  </si>
  <si>
    <t>UK.06</t>
  </si>
  <si>
    <t>UK.09</t>
  </si>
  <si>
    <t>UK.10</t>
  </si>
  <si>
    <t>UK.11</t>
  </si>
  <si>
    <t>UK.12</t>
  </si>
  <si>
    <t>UK.13</t>
  </si>
  <si>
    <t>UK.14</t>
  </si>
  <si>
    <t>Adaptation</t>
  </si>
  <si>
    <t>Multiple - Kenya, Tanzania, Uganda, Zambia, Mozambique and South Africa.</t>
  </si>
  <si>
    <t>Multiple - Botswana, Kenya, Mozambique, Namibia, South Africa, Swaziland, Tanzania and Zambia</t>
  </si>
  <si>
    <t>Rwanda and Uganda</t>
  </si>
  <si>
    <t>Multiple - Burundi, Kenya, Rwanda, Tanzania and Uganda</t>
  </si>
  <si>
    <t>Haiti</t>
  </si>
  <si>
    <t xml:space="preserve">DFID </t>
  </si>
  <si>
    <t xml:space="preserve">Mitigation and adaptation </t>
  </si>
  <si>
    <t>Micro finance</t>
  </si>
  <si>
    <t>Multiple regions - Afica and Latin America and Caribbean</t>
  </si>
  <si>
    <t>US.02</t>
  </si>
  <si>
    <t>US.07</t>
  </si>
  <si>
    <t>US.09</t>
  </si>
  <si>
    <t>US.12</t>
  </si>
  <si>
    <t>US.14</t>
  </si>
  <si>
    <t>US.15</t>
  </si>
  <si>
    <t>US.20</t>
  </si>
  <si>
    <t>US.27</t>
  </si>
  <si>
    <t xml:space="preserve">Phase 3 of the Olkaria geothermal plant </t>
  </si>
  <si>
    <t>Two 20 MW solar PV power plants</t>
  </si>
  <si>
    <t>Peru</t>
  </si>
  <si>
    <t>Liberia</t>
  </si>
  <si>
    <t>Renewable energy (biomass)</t>
  </si>
  <si>
    <t>46 MW hydropower plant</t>
  </si>
  <si>
    <t>Georgia</t>
  </si>
  <si>
    <t>4 MW, 1.2 MW, and 3.6-MW combined heat and power generation (co-generation) plants</t>
  </si>
  <si>
    <t>Nigeria</t>
  </si>
  <si>
    <t>5 MW, 1.2 MW, and 3.6-MW combined heat and power generation (co-generation) plants</t>
  </si>
  <si>
    <t>5.4MW Belle Vue Wind Farm</t>
  </si>
  <si>
    <t>St. Kitts and Nevis</t>
  </si>
  <si>
    <t>Large scale solar water heating, large scale solar space heating, and solar cooling.</t>
  </si>
  <si>
    <t>Jordan</t>
  </si>
  <si>
    <t>Danish International Development Agency (DANIDA) (contribution could not be confirmed)</t>
  </si>
  <si>
    <t>IFC (37%) and Ministry of Foreign Affairs Denmark (4%)</t>
  </si>
  <si>
    <t>EnerjiSA (Enerjisa Enerji Üretim A.S.) - joint venture of Verbund AG (Austria) and Haci Omer Sabanci Holding AS (Turkey)</t>
  </si>
  <si>
    <t>Indian Renewable Energy Development Agency Ltd. (IREDA) (India)</t>
  </si>
  <si>
    <t>Moroccan Agency for Solar Energy (MASEN) public-private venture (Morocco)</t>
  </si>
  <si>
    <t>Alto Holding A.Ş. (Turkey)</t>
  </si>
  <si>
    <t>Abengoa (Spain)</t>
  </si>
  <si>
    <t>InfraVest GmbH and Wpd AG (Germany)</t>
  </si>
  <si>
    <t>KenGen (Kenya) (Majority  state owned - 70%)</t>
  </si>
  <si>
    <t>Industrial Development Corporation (IDC) (South Africa)</t>
  </si>
  <si>
    <t>Rift Valley Railways International (RVRI) - owned by Citadel Capital (publicly listed in Egypt), Trans-Century Limited (Kenya) and Bomi Holdings Ltd. (Uganda)</t>
  </si>
  <si>
    <t>Xi'an TCH Energy Technology Co., Ltd. (Xi'an TCH) - owned by China Recycling Energy Corp. (NASDAQ listed)</t>
  </si>
  <si>
    <t>Bhoruka Power Corporation Ltd. (India)</t>
  </si>
  <si>
    <t>Electrosul (Brazil) (Majority state owned - 51%)</t>
  </si>
  <si>
    <t>n/a</t>
  </si>
  <si>
    <t>Joint venture between Verbund AG (Austria) and Haci Omer Sabanci Holding AS (Turkey)</t>
  </si>
  <si>
    <t>Ficohsa (Honduras) - 30%</t>
  </si>
  <si>
    <t>Citadel Capital (CCAP.CA on the Egyptian Stock Exchange) - 51% Trans-Century Limited (Kenya) -34% and Bomi Holdings Ltd (Uganda) - 15%</t>
  </si>
  <si>
    <t xml:space="preserve">Istanbul Venture Capital Initiative </t>
  </si>
  <si>
    <t>Indian Axis Bank</t>
  </si>
  <si>
    <t>Calvert Investments (US), Robeco (Holland), and Sarona Asset Management (Canada) - contributions not identified</t>
  </si>
  <si>
    <t xml:space="preserve">FMO, EBRD, and EIB </t>
  </si>
  <si>
    <t>Deutsche Bank (2% -management fee - USD2.7m)</t>
  </si>
  <si>
    <t>UK-ADB Private Sector
Guarantee Partnership</t>
  </si>
  <si>
    <t>To be determined (the UK anticipates at least £30 in private debt and equity will be mobilized at the various levels of sub-funds and projects for every £1 of UK contribution)</t>
  </si>
  <si>
    <t>Goal in 2010 was to attract funding from institutional investors (it is not clear if this has been achieved)</t>
  </si>
  <si>
    <t>SunEdison Thailand, a subsidiary of MEMC Electronic Materials, Inc. (US)</t>
  </si>
  <si>
    <t>Ormat Technologies, Inc. (US)</t>
  </si>
  <si>
    <t>Aloe Private Equity SAS (Mauritius)</t>
  </si>
  <si>
    <t>GEF Management Corporation (US)</t>
  </si>
  <si>
    <t>Buchanan Renewables Fuel, Inc. (Switzerland)</t>
  </si>
  <si>
    <t>Indochina Capital Corporation (Vietnam)</t>
  </si>
  <si>
    <t>Azure Power Haryana Private Limited (US)</t>
  </si>
  <si>
    <t>North Star St. Kitts Ltd. (St. Kitts)</t>
  </si>
  <si>
    <t>Azure Power (US)</t>
  </si>
  <si>
    <t>Millennium Energy Industries (Jordan)</t>
  </si>
  <si>
    <t>Maybank MEACP Clean Energy Master Fund (Cayman Islands)</t>
  </si>
  <si>
    <t>Applied Solar Technologies (US)</t>
  </si>
  <si>
    <t>JSC Caucasus Energy and Infrastructure (Georgia)</t>
  </si>
  <si>
    <t>Deniz Bank (Turkey)</t>
  </si>
  <si>
    <t>Song Bac Hydropower Joint Stock Company (Vietnam)</t>
  </si>
  <si>
    <t xml:space="preserve"> Jamaica Public Service Company (Jamaica)</t>
  </si>
  <si>
    <t>ICICI Bank (India)</t>
  </si>
  <si>
    <t>USAID (USD4m)</t>
  </si>
  <si>
    <t>Multiple - Latin American Region</t>
  </si>
  <si>
    <t>The Green for Growth Fund, Southeast Europe (Luxembourg)</t>
  </si>
  <si>
    <t>Interact Climate Change Facility S.A. (Luxembourg)</t>
  </si>
  <si>
    <t xml:space="preserve">Crescent Capital Advisory Ltd (Turkey) </t>
  </si>
  <si>
    <t xml:space="preserve">Berkeley Partners LLP (UK) </t>
  </si>
  <si>
    <t>Private Infrastructure Development Group - PIDG (UK)</t>
  </si>
  <si>
    <t>Energy and Environment Partnership with Southern and East Africa - EEP (South Africa)</t>
  </si>
  <si>
    <t>Micro Insurance Catastrophe Risk Organisation-MiCRO (Barbados)</t>
  </si>
  <si>
    <t>PT Paiton Energy (Indonesia)</t>
  </si>
  <si>
    <t>P.T. Cirebon Electric Power (Indonesia)</t>
  </si>
  <si>
    <t>Mitigation (Forests)</t>
  </si>
  <si>
    <t>Mitigation / Adaptation</t>
  </si>
  <si>
    <t>Banco Nacional de Desenvolvimento Economico e Social (BNDES) (Brazil)</t>
  </si>
  <si>
    <t xml:space="preserve">Interract Climate Change Facility (ICCF) </t>
  </si>
  <si>
    <t>Climate-friendly private sector projects in developing countries (Global)</t>
  </si>
  <si>
    <t>Renewable energy and efficient fossil fuel generation</t>
  </si>
  <si>
    <t>Efficient fossil fuel generation</t>
  </si>
  <si>
    <t xml:space="preserve">Renewable energy </t>
  </si>
  <si>
    <t>Solar</t>
  </si>
  <si>
    <t>Wind</t>
  </si>
  <si>
    <t>Geothermal</t>
  </si>
  <si>
    <t>Sector / Technology</t>
  </si>
  <si>
    <t>Total initiative cost (or target size)</t>
  </si>
  <si>
    <t>PCFS country of origin</t>
  </si>
  <si>
    <t>United States</t>
  </si>
  <si>
    <t>The Global Climate Partnership Fund S.A. (Luxemboug)</t>
  </si>
  <si>
    <t>Public sector co-finance from developing countries</t>
  </si>
  <si>
    <r>
      <t xml:space="preserve">Other public co-finance from developed countries - bilateral and multilateral sources (outside PCFS country of origin </t>
    </r>
    <r>
      <rPr>
        <b/>
        <u/>
        <sz val="11"/>
        <color theme="1"/>
        <rFont val="Calibri"/>
        <family val="2"/>
        <scheme val="minor"/>
      </rPr>
      <t>see column B)</t>
    </r>
  </si>
  <si>
    <t>Intervention title / activity</t>
  </si>
  <si>
    <t>Intervention location</t>
  </si>
  <si>
    <t>Intermediary(ies) (country of ownership)</t>
  </si>
  <si>
    <t>End recipient(s)                   (country of ownership)</t>
  </si>
  <si>
    <t>Intervention region</t>
  </si>
  <si>
    <t>Multiple</t>
  </si>
  <si>
    <t>Water and waste management</t>
  </si>
  <si>
    <t>Hydro</t>
  </si>
  <si>
    <t xml:space="preserve"> Berkley Energy (UK)</t>
  </si>
  <si>
    <t xml:space="preserve">Renewable Energy Asia Fund (REAF)  </t>
  </si>
  <si>
    <t>Interact Climate Change Facility (ICCF)</t>
  </si>
  <si>
    <t xml:space="preserve"> Included in PCFS calculation (see next tab for Diagram of PCFS Flows 1-5)</t>
  </si>
  <si>
    <t>Not included in PCFS calculation (see next tab for Diagram of PCFS Flows 1-5)</t>
  </si>
  <si>
    <t>Loan - committed</t>
  </si>
  <si>
    <t xml:space="preserve">UniCredit Corporate and Investment  Banking and Verbund AG (US$496m) </t>
  </si>
  <si>
    <t>KfW IPEX-Bank and WestLB AG</t>
  </si>
  <si>
    <t>Loan (line of credit) - committed</t>
  </si>
  <si>
    <t>Loan and export credit insurance</t>
  </si>
  <si>
    <t>KfW IPEX-Bank and Landesbank Baden-Württemberg (LBBW)  (export credit insurance by EulerHermes on behalf of Germany)</t>
  </si>
  <si>
    <t xml:space="preserve">Public Private Partnership (PPP) consortium to be determined (US$253m) </t>
  </si>
  <si>
    <t xml:space="preserve">For the Khi project, the shareholders will be will be Son Revieren (Pty) Ltd (SR) - a subsidiary of Abengoa (holding 51%), IDC (holding 29%) and a respective community trust backed by BBBEE funders (holding 20%) (US$227m) </t>
  </si>
  <si>
    <t xml:space="preserve">IFC (US$ 83.9m) and Proparco (US$ 58.1m) </t>
  </si>
  <si>
    <t>TSKB (Industrial Development Bank of Turkey) (US$83.9m)</t>
  </si>
  <si>
    <t xml:space="preserve">KfW Entwicklungsbank </t>
  </si>
  <si>
    <t>Loan (US$123) and grant (US$19) - committed</t>
  </si>
  <si>
    <t xml:space="preserve">KfW Entwicklungsbank and BMZ and KfW Entwicklungsbank and BMU ICI </t>
  </si>
  <si>
    <t>WB and AfDB (Clean Technology Fund)(US$197m), AfDB (US$245m), EIB (US$307m), AFD (US$123m), and European Commission (Neighborhood Investment Facility) (US$37m)</t>
  </si>
  <si>
    <t>MASEN/ Morroccan Government (US$126m)</t>
  </si>
  <si>
    <t>BMZ</t>
  </si>
  <si>
    <t>An IFC A Loan of up to ZAR 600m (approximately US$75m);
An IFC C Loan of up to ZAR 125m (approximately US$15m); and mobilization of a senior or subordinated loan from the Clean Technology Fund (up to US$15m)</t>
  </si>
  <si>
    <t>infraVest GmbH and Wpd AG of Bremen (US$19m)</t>
  </si>
  <si>
    <t>KfW IPEX-Bank</t>
  </si>
  <si>
    <t xml:space="preserve">Global Climate Partnership Fund (GCPF) </t>
  </si>
  <si>
    <t>Equity - disbursed</t>
  </si>
  <si>
    <t>KfW Entwicklungsbank (37%) and BMU (20%)</t>
  </si>
  <si>
    <t>KfW Entwicklungsbank</t>
  </si>
  <si>
    <t>Expansion of the Olkaria geothermal plant I and construction of plant IV</t>
  </si>
  <si>
    <t>Cerro de Hula Wind Farm</t>
  </si>
  <si>
    <t>Khi Solar One (50 MW)  solar tower project</t>
  </si>
  <si>
    <t>120 MW Karaburun wind farm</t>
  </si>
  <si>
    <t xml:space="preserve"> 52.9MW Tongyuan wind farm</t>
  </si>
  <si>
    <t xml:space="preserve">Ouarzazate Concentrated Solar Power (CSP) plant (Phase 1 160 MW) </t>
  </si>
  <si>
    <t>Kenyan Government (US$465m or 36% of total cost)</t>
  </si>
  <si>
    <t xml:space="preserve"> EIB (US$154m or 11.8% of total cost), AFD (US$101m), JICA (US$387m) and WB (IDA) (US$330m)</t>
  </si>
  <si>
    <t xml:space="preserve">Globeleq Mesoamerica Energy (located in Costa Rica) owned by Globeleq (Jersey company) </t>
  </si>
  <si>
    <t xml:space="preserve">Central American Bank for Economic Integration (CABEI) </t>
  </si>
  <si>
    <t>KfW Entwicklungsbank (as trustee for BMZ) (33%) KfW Entwicklungsbank (4.5%)</t>
  </si>
  <si>
    <t>Green for Growth Fund (GGF)</t>
  </si>
  <si>
    <t>Multiple - Turkey and Eastern for Europe</t>
  </si>
  <si>
    <t xml:space="preserve">EIF (47%) IFC, EIB and EBRD (13.5%) </t>
  </si>
  <si>
    <t>Cordiant’s Infrastructure Crisis Fund (US$20m)</t>
  </si>
  <si>
    <t>IFC (US$42m) including a loan of US$32m,  and an additional US$10m in equity to be committed, AfDB (US$40m), FMO (US$20m), and the BIO (US$10m)</t>
  </si>
  <si>
    <t>DEG (as part of EDFI)</t>
  </si>
  <si>
    <t>Equity - committed</t>
  </si>
  <si>
    <t xml:space="preserve">CDC Group (US$30m), AFD Cotonou Investment Facility (up to US$120m), EIB (up to US$60m), other European Development Finance Institutions (EDFI) members: BIO,  FMO, COFIDES, FINNFUND, Norfund, OeEB, PROPARCO, SIFEM and SWEDFUND (up to US$120m)  </t>
  </si>
  <si>
    <t>Two waste heat to energy plants in Inner Mongolia and southeast China</t>
  </si>
  <si>
    <t>DEG</t>
  </si>
  <si>
    <t>Loan (subordinated) - committed</t>
  </si>
  <si>
    <t>Clean Energy Transition Fund (CETF)</t>
  </si>
  <si>
    <t>CDC Group Plc. (US$6m), ADB (US$20m), GEEREF (Global Energy Efficiency and Renewable Energy Fund - EU (US$15m), FMO (US$12m), BIO (US$7.2m), OPIC (guarantee up to US$62m)</t>
  </si>
  <si>
    <t>26 MW wind farm in Karnataka</t>
  </si>
  <si>
    <t>Proparco (US$9m)</t>
  </si>
  <si>
    <t>Electrosul 1MW solar roof</t>
  </si>
  <si>
    <t>Loan (untied) and guarantee - committed</t>
  </si>
  <si>
    <t>Corporación Andina de Fomento (Latin America Regional Bank) (CAF) (Venezuela)</t>
  </si>
  <si>
    <t>RE projects financed by BNDES</t>
  </si>
  <si>
    <t xml:space="preserve">RE projects financed by CAF </t>
  </si>
  <si>
    <t>RE and EE and other environmental projects financed by ICICI bank</t>
  </si>
  <si>
    <t xml:space="preserve">RE and EE projects financed by Deniz Bank </t>
  </si>
  <si>
    <t>RE and EE and other environmental projects (India)</t>
  </si>
  <si>
    <t>RE projects (Brazil)</t>
  </si>
  <si>
    <t>RE projects (Latin America)</t>
  </si>
  <si>
    <t>RE and EE projects (Turkey)</t>
  </si>
  <si>
    <t>Loan, political risk guarantee - committed</t>
  </si>
  <si>
    <t>MHBC  (US$8m)</t>
  </si>
  <si>
    <t>Oppenheim Asset Management Services S.à r.l. (Germany) and Finance in Motion (Germany) (2% - management fee - US$2.9m)</t>
  </si>
  <si>
    <t>Mizuho Banking Corporation (MHBC),  Sumitomo Mitsui Banking Corporation (SMBC), and Bank of Tokyo-Mitsubishi UFJ (BTMU) (US$120m)</t>
  </si>
  <si>
    <t>BTMU and MHBC  (US$120m)</t>
  </si>
  <si>
    <t>SMBC (US$80m)</t>
  </si>
  <si>
    <t>BTMU, SMBC, MHBC, BNP
Paribas Bank (BNPP), Crédit
Agricole Corporate and
Investment Bank (Crédit
Agricole), ING Bank N.V. (ING),
and Hong Kong and Shanghai
Banking Corporation, Ltd.
(HSBC)(US$471m)</t>
  </si>
  <si>
    <t>BTMU, SMBC, MHCB and ING
(US$381)</t>
  </si>
  <si>
    <t>Male' Water and Sewerage Company Private Limited (Maldives)</t>
  </si>
  <si>
    <t>JBIC – LIFE Initiative and NEXI</t>
  </si>
  <si>
    <t>Loan and overseas investment insurance (guarantee) - committed</t>
  </si>
  <si>
    <t>JP.07 and JP.08</t>
  </si>
  <si>
    <t>Braskem S.A. (Brazil)</t>
  </si>
  <si>
    <t>MHBC (US$0.4m)</t>
  </si>
  <si>
    <t>Overseas untied loan insurance (guarantee)</t>
  </si>
  <si>
    <t>Upgrade for Green Polyethelene Plant</t>
  </si>
  <si>
    <t>Song Bac hydropower project</t>
  </si>
  <si>
    <t>National Energy and New Energy and Energy Conservation and Disemination Activities</t>
  </si>
  <si>
    <t>Solar power projects</t>
  </si>
  <si>
    <t>RD&amp;D on smart grid, intelligent transportation systems, zero energy building (ZEB), water treatment, solar cooling and heat, pumped-storage, wind power, waste power generation, and smart communities (Japanese companies)</t>
  </si>
  <si>
    <t xml:space="preserve">Feasibility studies for Bilateral Offset Crediting Mechanism (BOCM) projects. </t>
  </si>
  <si>
    <t>Clean Technology Fund (CTF)</t>
  </si>
  <si>
    <t>Total private sector contribution identified: US$1,168m</t>
  </si>
  <si>
    <t>ICF and ETF</t>
  </si>
  <si>
    <t xml:space="preserve">Deposited funds from Japan US$787m, Germany USD615m, US US$485m, France US$274m, Australia US$86m, Spain US$69, Sweden US$67m (Total funds approved by Trust Fund Committee which have a private sector component is US$1,692m)                                   </t>
  </si>
  <si>
    <t>Flow 4 - private finance from developing countries</t>
  </si>
  <si>
    <t xml:space="preserve">TSKB (Turkey) US$550m and Bancolombia (Colombia) US$100m </t>
  </si>
  <si>
    <t>Standard Bank (South Africa) US$4.6m</t>
  </si>
  <si>
    <t>To be determined (a limited liability company to be incorporated in a jurisdiction satisfactory to ADB)</t>
  </si>
  <si>
    <t>Climate Public Private Partnership Asia (CP3 Asia)</t>
  </si>
  <si>
    <t xml:space="preserve"> Asian Development Bank (ADB) US$98 m</t>
  </si>
  <si>
    <t>To be determined. As of May 31, 2012 the fund manager was in the process of fundraising from private and public sources.</t>
  </si>
  <si>
    <t>IFC AMC Climate Catalyst Fund</t>
  </si>
  <si>
    <t>IFC AMC Climate Catalyst Fund - Scottish Fund</t>
  </si>
  <si>
    <t>ICF (under CP3 Programme)</t>
  </si>
  <si>
    <t>International Finance Corporation (IFC) US$75 m</t>
  </si>
  <si>
    <t>Technical Assistance Facility for CP3 Programme</t>
  </si>
  <si>
    <t>GEF Africa Sustainable Forestry Fund (GEF ASFF)</t>
  </si>
  <si>
    <t>The Global Environment Fund (GEF) (US)</t>
  </si>
  <si>
    <t>ADB</t>
  </si>
  <si>
    <t>ADB Partial Credit Guarantee (PCG) Facility up to US$150m</t>
  </si>
  <si>
    <t>Grant - committed</t>
  </si>
  <si>
    <t>Capital Grant - deposited</t>
  </si>
  <si>
    <t>Equity and grant (for technical support facility) - committed</t>
  </si>
  <si>
    <t>Grant (technical assistance) - committed</t>
  </si>
  <si>
    <t>Grant - disbursed</t>
  </si>
  <si>
    <t>MAEC (Spain) US$19.8m, IFC US$24m, PROPARCO US$12m, and SIFEM US$12m (balance of investors could not be identified through publicly available information)</t>
  </si>
  <si>
    <t>Multiple - Mozambique, Tanzania, Swaziland, South Africa, Uganda, Ghana, Malawi and Zambia</t>
  </si>
  <si>
    <t xml:space="preserve">Agence Française de Développement (AFD) Cotonou Investment Facility up to US$120m, European Investment Bank (EIB) up to US$60m, eleven European Development Finance Institutions (EDFI) members: BIO, DEG, FMO, COFIDES (Spain), FINNFUND (Finland), Norfund (Norway), OeEB (Austria), PROPARCO (France), SIFEM (Switzerland) and SWEDFUND (Sweden) up to US$150m  </t>
  </si>
  <si>
    <t xml:space="preserve">Calvert Investments (US), Sarona Asset Management (Canada) </t>
  </si>
  <si>
    <t>24 Japanese Research Entities (research organisations and consulting companies) - contributions not identified</t>
  </si>
  <si>
    <t>Kenya Electric Generating Company Limited (30% of company is publicly listed) - contributions not identified</t>
  </si>
  <si>
    <t>Kansai Electric Power, Sharp Corp., Sanyo Electric, Kaneka Corp., Kyocera Corp, and Osaka Gas Co. - contributions not identified</t>
  </si>
  <si>
    <t>Date of data collection</t>
  </si>
  <si>
    <t>August, 2012</t>
  </si>
  <si>
    <t>December, 2012</t>
  </si>
  <si>
    <t>February, 2012</t>
  </si>
  <si>
    <t>OPIC (US$62m) ADB (US$20m), GEEREF (Global Energy Efficiency and Renewable Energy Fund - with funding by the European Union) (US$15m), German Investment and Development Company (DEG), Dutch Development Bank (FMO) (US$12m), Belgian Investment Company for Developing Countries (BIO) (US$7.2m)</t>
  </si>
  <si>
    <t>DI Frontier Market Energy &amp; Carbon Fund</t>
  </si>
  <si>
    <t>Frontier Investment Management (Denmark)</t>
  </si>
  <si>
    <t>Tryg (US$9m) and PFA Pension (US$180k)</t>
  </si>
  <si>
    <t>Emerging Africa Infrastructure Fund (EAIF)</t>
  </si>
  <si>
    <t xml:space="preserve">Private Infrastructure Development Group (PIDG) (UK) </t>
  </si>
  <si>
    <t>KPMG Development Advisory Services (Kenya)</t>
  </si>
  <si>
    <t xml:space="preserve">Africa Enterprise Challenge Fund (AECF) and Renewable Energy and Adaption Climate Technologies (REACT) Window </t>
  </si>
  <si>
    <t xml:space="preserve">Grants and interest free loans of $250,000 to $1.5m per project. Recipients must match funding with an amount equal to or greater then 50% of the total cost of the project. </t>
  </si>
  <si>
    <t>Energy and Environment Partnership with Southern and East Africa (EEP)</t>
  </si>
  <si>
    <t>Grant - disbursed (US$44.2 committed)</t>
  </si>
  <si>
    <t xml:space="preserve">Ministry of Foreign Affairs Finland (US$10.2m) and the Austrian Development Agency (US$1.2m)
</t>
  </si>
  <si>
    <t>Grants for feasibility studies and pilot / demonstration projects. All recipients are required to provide some level of contribution.</t>
  </si>
  <si>
    <t>KivuWatt (Rwanda) (US$25m) and South Asia Energy Management Systems LLC (SAEMS) second round (Uganda) (US$6m)</t>
  </si>
  <si>
    <t>Barclays Bank PLC (17%, US$5.3m)</t>
  </si>
  <si>
    <t xml:space="preserve">At PIDG Trust Fund level: DGIS, FMO, Sida, IFC/World Bank, SECO, ADA, Irish Aid, KFW, and AfDB (total 50% US$3.9m).                                                    At EAIF level: FMO, DBSA, DEG, KfW, IFC, AfDB and OeEB (US$13.6m)                                 At project level: FMO, BIO, and AfDB (US$66.25m for KivuWatt) and FMO, DEG and Finnfund (US$18m for SEAMS).                           </t>
  </si>
  <si>
    <t>Global Village Energy Partnership (GVEP)</t>
  </si>
  <si>
    <t>Global Village Energy Partnership (GVEP) (UK)</t>
  </si>
  <si>
    <t>GVEP provides loan guarantees, debt, equity, grants and training to financial institutions, to support their on-lending to small businesses.</t>
  </si>
  <si>
    <t xml:space="preserve">Inter-American Development Bank (IDB), World Bank, USAID, Dutch Ministry of Foreign Affairs (DGIS) and the EU (US$2m in total)
</t>
  </si>
  <si>
    <t>Barclays Bank and Garfield Weston Foundation - contributions not identified</t>
  </si>
  <si>
    <t>Micro Insurance Catastrophe Risk Organisation (MiCRO)</t>
  </si>
  <si>
    <t>Swiss Agency for Development and Cooperation (SDC) and the Caribbean Development Bank (CDB) - contributions from these entities could not be confirmed</t>
  </si>
  <si>
    <t>Other bilateral and multilateral funders -contributions from these entities could not be confirmed</t>
  </si>
  <si>
    <t>Swiss Re, Caribbean Risk Managers Ltd (CaribRM), and Guy Carpenter and Company (providing technical support) - contributions not identified</t>
  </si>
  <si>
    <t xml:space="preserve">Pusat Investasi Pemerintah (PIP) the Sovereign Wealth Fund of the Government of Indonesia </t>
  </si>
  <si>
    <t xml:space="preserve">Indonesia Green Investment Fund (IGIF) </t>
  </si>
  <si>
    <t xml:space="preserve">Government of Indonesia (US$400m) </t>
  </si>
  <si>
    <t>Developers of low-carbon business models and  projects (Indonesia)</t>
  </si>
  <si>
    <t>Insurance for Micro Finance in Haiti (FONKOZE) (Haiti)</t>
  </si>
  <si>
    <t>Financial institutions (lenders to small businesses) (Latin America and Caribbean)</t>
  </si>
  <si>
    <t>Private companies, research institutions, not-for profit organizations, NGOs and other institutions from the public and private sector (Sub-Saharan Africa)</t>
  </si>
  <si>
    <t>Clean energy and climate change technologies (Sub-Saharan Africa)</t>
  </si>
  <si>
    <t>Renewable energy and energy efficiency projects that contribute to reducing GHG emissions (Sub-Saharan Africa)</t>
  </si>
  <si>
    <t>Development stage renewable energy projects and technology (South East Asia)</t>
  </si>
  <si>
    <t>Climate friendly private sector projects in developing countries (Global)</t>
  </si>
  <si>
    <t>Forestry businesses with a particular focus on greenfield and existing plantation developed under Forestry Stewardship Council (FSC) certification and IFC Performance Standards on Environment and Social Sustainability (Sub-Saharan Africa)</t>
  </si>
  <si>
    <t>Solar power plants (increase uptake of ADB risk guarantee facility) (India)</t>
  </si>
  <si>
    <t>Projects in climate and environment sectors (Global)</t>
  </si>
  <si>
    <t>Resource efficiency and low-emission products and services in developing countries (UK will recycle the commercial returns from its investments into ODA) (Global)</t>
  </si>
  <si>
    <t>Climate and environment sectors in ADB member countries (UK will recycle the commercial returns from its investments into ODA) (Global)</t>
  </si>
  <si>
    <t>Approved projects - where end recipients of funding are private actors: Mexico (5), Khazakstan (3), South Africa (3), Turkey (2), Thailand (2), The Philippines (2), Colombia, Indonesia, Ukraine, Egypt, and Viet Nam (Global)</t>
  </si>
  <si>
    <t>Local financial institutions for investment in renewable energy and energy efficiency (Global)</t>
  </si>
  <si>
    <t>Local financial institutions for investment in renewable energy and energy efficiency projects (Eastern Europe and Turkey)</t>
  </si>
  <si>
    <t>Wind, hydro, biomass, geothermal and solar projects, and equipment and service providers (Europe and Central Asia)</t>
  </si>
  <si>
    <t>Development stage renewable energy projects and technologies (South East Asia)</t>
  </si>
  <si>
    <t>Kansai Economic Federation (Japan)</t>
  </si>
  <si>
    <t>Developers of 30 BOCM projects (Global)</t>
  </si>
  <si>
    <t xml:space="preserve">OPIC </t>
  </si>
  <si>
    <t>Guarantee - committed to support a revolving construction bridge financing facility</t>
  </si>
  <si>
    <t>Loan - committed US$165 m to finance 36 MW
expansion, and a US$60m stand-by facility for  optional 16MW  expansion, excludes re-financing tranche</t>
  </si>
  <si>
    <t>Ex-Im Bank</t>
  </si>
  <si>
    <t>KfW US$65m</t>
  </si>
  <si>
    <t>US ExIm Bank (US$159m)</t>
  </si>
  <si>
    <t>Maybank MEACP Pte. Ltd. (Cayman Islands)</t>
  </si>
  <si>
    <t>Wind, solar, geothermal, small hydroelectric,
biomass, biofuels and energy efficiency projects (Asia)</t>
  </si>
  <si>
    <t>OPIC</t>
  </si>
  <si>
    <t>ADB (up to US$20m) and IFC (up to US$25m)</t>
  </si>
  <si>
    <t>Targetting institutional investors</t>
  </si>
  <si>
    <t>Solar hybrid energy systems for cellular towers</t>
  </si>
  <si>
    <t>Bessemer Venture Partners (US),  Capricorn Investment Group (US) - contribution not identified</t>
  </si>
  <si>
    <t>IFC (US$21m)</t>
  </si>
  <si>
    <t xml:space="preserve">Aloe Environment Fund III </t>
  </si>
  <si>
    <t>Environmental and socially sustainable companies (Asia)</t>
  </si>
  <si>
    <t>Assured Guaranty Municipal Corp. (US) - contribution not identified</t>
  </si>
  <si>
    <t>Solar, wind, hydropower, advanced biofuels and natural gas projects (Asia)</t>
  </si>
  <si>
    <t>South Asia Clean Energy Fund</t>
  </si>
  <si>
    <t>Maybank (Malaysia) US$50m</t>
  </si>
  <si>
    <t>Reliance Power (India) US$35m</t>
  </si>
  <si>
    <t>ADB (up to US$20m), IFC (up to US$20m), JBIC (US$10m), BIO (US$5m)</t>
  </si>
  <si>
    <t>Biomass power plant</t>
  </si>
  <si>
    <t>Reliance Power (India) - additional beneficiary First Solar (US)</t>
  </si>
  <si>
    <t>Globeleq Mesoamerica Energy (located in Costa Rica) owned by Globeleq (Jersey company) - additional beneficiary US subsidiary of Gamesa (Spain) and Iberdrola (Spain)</t>
  </si>
  <si>
    <t>Grupo T–Solar Global S.A. (Spain) - additional beneficiary Applied Materials Inc. (US)</t>
  </si>
  <si>
    <t>UK.08 (and US.11)</t>
  </si>
  <si>
    <t>US.11 (and UK.08)</t>
  </si>
  <si>
    <t>Guarantee - committed</t>
  </si>
  <si>
    <t>ADB US$44m</t>
  </si>
  <si>
    <t>Calvert Investments (US) and Sarona Asset Management (Canada) - contributions not identified</t>
  </si>
  <si>
    <t>CDC Group Plc. (US$6m) ADB (US$20m), GEEREF (Global Energy Efficiency and Renewable Energy Fund - with funding by the European Union) (US$15m), German Investment and Development Company (DEG), Dutch Development Bank (FMO) (US$12m), Belgian Investment Company for Developing Countries (BIO) (US$7.2m)</t>
  </si>
  <si>
    <t>Political risk insurance - committed</t>
  </si>
  <si>
    <t>Firebird Avrora Fund, Ltd, Firebird Republics Fund, Ltd.,  and Bank of New York Mellon Corporation - contributions not identified</t>
  </si>
  <si>
    <t>Mekong Renewable Resources Fund</t>
  </si>
  <si>
    <t>Environmental services and infrastructure, renewable energy, and energy efficiency projects (Asia)</t>
  </si>
  <si>
    <t>Indochina Capital Corporation (Cayman Islands) - contribution not identified</t>
  </si>
  <si>
    <t>ContourGlobal (US) - additional beneficiary Coca Cola Hellenic Bottling Company (Nigeria)</t>
  </si>
  <si>
    <t>Political risk insurance - committed (on equity investment)</t>
  </si>
  <si>
    <t>Loan - committed (out of a facility of up to US$250m)</t>
  </si>
  <si>
    <t>ContourGlobal (US) - contribution not identified</t>
  </si>
  <si>
    <t>Dalmia Solar Power Pvt. Ltd. (India) - additional beneficiaries Infinia Corporation (US)</t>
  </si>
  <si>
    <t>Helion Venture Partners (Mauritius) substantially owned by US persons, and Foundation Capital (US) - contributions not identified</t>
  </si>
  <si>
    <t>PNC Bank (US) - additional beneficiaries ACME Solar Technologies Pvt. (India) and First Solar (US)</t>
  </si>
  <si>
    <t>Tatith Energies Gujarat Private Ltd., asubsidiary of MSM Energy Holdings (US) - additional beneficiaries Solarworld Industries America (US)</t>
  </si>
  <si>
    <t>State Bank of India (SBI) - contribution not identified</t>
  </si>
  <si>
    <t>Azure Power (US) - additional beneficiary First Solar (US)</t>
  </si>
  <si>
    <t>Punj Lloyd Solar Power Ltd. (India) - additional beneficiary Abound Solar Inc. (US)</t>
  </si>
  <si>
    <t>Universal Solar System (US) - additional beneficiary MiaSol (US)</t>
  </si>
  <si>
    <t>Mirant Philippines (US) and SunPower Corporation (US) - corporate philanthropy</t>
  </si>
  <si>
    <t>Mirant (US) and SunPower Corporation (US) - contributions not identified</t>
  </si>
  <si>
    <t>REFERENCES</t>
  </si>
  <si>
    <t xml:space="preserve">Enerjisa. Enerjisa Signs the Second Financial Package With A Total Value Of € 700 Million. April 6, 2011 http://www.enerjisa.com.tr/en-US/Media/Pages/PressBulletin_83.aspx
KfW IPEX Bank. CO2 reduction in Turkey. April 12, 2011
http://www.kfw-ipex-bank.de/ipex/en/Press/News/News_2011/April_2011/CO2_reduction_in_Turkey.jsp
Research Views. Enerjisa Announces Project Financing For Bandirma Natural Gas Power Plant in Bandirma, Turkey. April 6, 2011
http://www.researchviews.com/energy/power/fossil-fuels/DealReport.aspx?sector=Fossil%20Fuels&amp;DealID=109568
Trade Finance. Financing Package Arranged for Turkey’s Enerjisa. April 7, 2011
http://www.tradefinancemagazine.com/Article/2803932/Financing-package-arranged-for-Turkeys-Enerjisa.html?ArticleID=2803932
</t>
  </si>
  <si>
    <t xml:space="preserve">KfW Entwicklungsbank. India Is Embracing Renewable Energies: Loan Agreement Signed in New Delhi. March 9, 2011
http://www.kfw-entwicklungsbank.de/ebank/EN_Home/About_Us/News/News_2011/India_Is_Embracing_Renewable_Energies.jsp
</t>
  </si>
  <si>
    <t xml:space="preserve">Falconer, A. Ouarzazate I, Morocco, Second Annual Meeting of the San Giorgio Group. September 20, 2012
http://climatepolicyinitiative.org/venice/files/2012/09/Falconer.pdf
Falconer, A. and Frisari, G. (2012). San Giorgio Group Case Study: Ouarzazate I CSP. Climate Policy Initiative: Venice.
http://climatepolicyinitiative.org/venice/files/2012/06/Ouarzazate.pdf
KfW Entwicklungsbank. Power from the Desert: Morocco’s first solar thermal power plant. December 14, 2011.
http://www.kfw-entwicklungsbank.de/ebank/EN_Home/About_Us/News/News_2011/20111221_41333.jsp
PV Magazine. Masen preselects four groups for 500 MW Moroccan solar plant. December 29, 2010.
http://www.pv-magazine.com/news/details/beitrag/masen-preselects-four-groups-for-500-mw-moroccan-solar-plant_100001884/#ixzz2E6FXJ0fp
</t>
  </si>
  <si>
    <t xml:space="preserve">
KfW IPEX Bank. KfW IPEX-Bank finances wind farm in Turkey. July 12, 2012.
http://www.kfw-ipex-bank.de/ipex/en/Press/News/News_2012/July2012/20120711_48882.jsp
</t>
  </si>
  <si>
    <t xml:space="preserve">BMZ. BMZ takes action: 120 million euros for climate change mitigation in South Africa. December 7, 2012.
http://www.bmz.de/en/press/aktuelleMeldungen/2011/December/20111207_pm_230_suedafrika/index.html
CSP Today. South Africa can't wait to get started with its CSP build. August 3, 2012.
http://social.csptoday.com/emerging-markets/south-africa-cant-wait-get-started-its-csp-build
CSP World. IFC (World Bank) disclose the Summary of Proposed Investment for Abengoa’s South Africa CSP plants. April 30, 2012.
http://www.csp-world.com/news/20120430/00194/ifc-world-bank-disclose-summary-proposed-investment-abengoa-s-south-africa-csp
Abengoa. Abengoa awarded two CSP projects by South Africa’s Department of Energy. December 7, 2012.
http://www.abengoa.es/web/en/noticias_y_publicaciones/noticias/historico/2011/12_diciembre/solar_20111207.html
</t>
  </si>
  <si>
    <t xml:space="preserve">Wind Power Intelligence. 52.9MW Tongyuan Wind Farm received Fund from Germany's KfW Group. September 25, 2012.
http://www.windpowerintelligence.com/article/upL0P53HAoA/2012/09/25/taiwan_529mw_tongyuan_wind_farm_received_fund_from_germanys_/
</t>
  </si>
  <si>
    <t xml:space="preserve">GCPF. Annual Report 2011: Mitigating Climate Change Together
http://gcpf.lu/tl_files/downloads/annual_reports/GCPF_AR-2011_web.pdf
</t>
  </si>
  <si>
    <t xml:space="preserve">Climate Finance Options. EIB Olkaria I and IV GeoThermal Extension (Kenya)
http://www.climatefinanceoptions.org/cfo/node/225
KfW Entwicklungsbank. KfW Entwicklungsbank finances largest geothermal power plant in Africa. May 4, 2011.
http://www.kfw.de/kfw/en/KfW_Group/Press/Latest_News/PressArchiv/2011/20110504_49806.jsp
The World Bank. Kenya Green Electricity Project Aims to Connect One and a Half Million More People and Businesses. October 22, 2010. http://web.worldbank.org/WBSITE/EXTERNAL/COUNTRIES/AFRICAEXT/0,,contentMDK:22742085~menuPK:258659~pagePK:2865106~piPK:2865128~theSitePK:258644,00.html
The World Bank. Procurement Plan Kenya Electricity Expansion. May 24, 2011 http://www-wds.worldbank.org/external/default/WDSContentServer/WDSP/IB/2011/05/26/000386194_20110526023005/Rendered/PDF/620920PROP0P1001030370rev0May02011.pdf
</t>
  </si>
  <si>
    <t xml:space="preserve">Export-Import Bank of the United States (2012) Press Releases 2010, 2011 and 2012. Washington DC. (viewed) 27 March, 2012.
http://www.exim.gov/pressreleases.cfm
Renewable Energy Development. Wind Power, Cerro de Hula Wind Farm, Honduras. December 28, 2011.
http://renewableenergydev.com/wind-power-cerro-de-hula-wind-farm-honduras/
See News Renewables. Globeleq-Mesoamerica launches 102 MW wind farm in Honduras. February 23, 2012
http://renewables.seenews.com/news/globeleq-mesoamerica-launches-102-mw-wind-farm-in-honduras-255507
Tico Times. Central America fund receives huge loan to fight global warming. February 14, 2012
http://www.ticotimes.net/Current-Edition/News-Briefs/Central-America-fund-receives-huge-loan-to-fight-global-warming_Tuesday-February-14-2012
</t>
  </si>
  <si>
    <t xml:space="preserve">German Missions in South Africa, Lesotho and Swaziland. IDC, KfW launch Green Energy Efficiency Fund. October 25, 2011
http://www.southafrica.diplo.de/Vertretung/suedafrika/en/__pr/1__GIC/2011/10/10__GEEF__KFW.html
</t>
  </si>
  <si>
    <t xml:space="preserve">Green for Growth Fund: Southeast Europe (GGF). Annual Report 2011. 
http://www.ggf.lu/media/public/pdfs/downloads/annual_reports/2011/#/1/
KfW Entwicklungsbank. Banking Facility for Sustainable Energy Finance: Energy finance through the banking sector. July 2011.
http://www.kfw-entwicklungsbank.de/ebank/EN_Home/Sectors/Financial_system_development/Project_Examples/Banking_Facility_for_Sustainable_Energy_Finance.jsp
</t>
  </si>
  <si>
    <t xml:space="preserve">Citadel Capital. Restructuring of Rift Valley Railways International Complete. August 26, 2010.
http://citadelcapital.com/press-releases/restructuring-of-rift-valley-railways-international-complete/
Citadel Capital: Current Investments. Africa Railways: 2011 Operational Update.
http://citadelcapital.com/current-investments/rift-valley-railways/
IFC. IFC leads successful turnaround effort for Kenya Uganda Rail.
http://www1.ifc.org/wps/wcm/connect/industry_ext_content/ifc_external_corporate_site/industries/infrastructure/sectors/transportation/featurestory_kenyauganda_rail
</t>
  </si>
  <si>
    <t xml:space="preserve">CDC. European development finance institutions join forces to fight climate change. February 25, 2012. http://www.cdcgroup.com/uploads/28february2011.pdf
DEG Invest. International Cooperation: A Strong Network
http://www.deginvest.de/deg/EN_Home/About_DEG/International_Cooperation/index.jsp
</t>
  </si>
  <si>
    <t xml:space="preserve">China Recycling Energy Corporation. Corporate Information.
http://creg-cn.investorroom.com/
DEG Invest. DEG promotes climate-protection technology in China. May 18, 2010.
http://www.deginvest.de/deg/EN_Home/Media/Press_archive/2010/20100518_21043.jsp
</t>
  </si>
  <si>
    <t xml:space="preserve">DEG Invest. DEG participates in Turkey's first private equity fund focusing on renewable energies. September 14, 2011.
http://www.deginvest.de/deg/EN_Home/Media/Press_archive/2011/20110914_22893.jsp
IPES: Private Equity Fund Service. Ipes is selected as administrator for first Turkish based clean energy fund.
http://www.ipes.com/media/news/Ipes-selected-as-administrator-for-first-Turkish-based-clean-energy-fund/2011/archive.html
Istanbul Venture Capital Initiative (iVCi). Press Release: Istanbul Venture Capital Initiative Supports Clean Energy Transition Fund. September 19, 2011 http://www.ivci.com.tr/downloads/file/Crescent%20PRelease%201509_revised1.pdf
Private Equity Wire. Crescent Capital announces first closing of clean energy fund targeting EUR200 million. September 14, 2011.
http://www.privateequitywire.co.uk/2011/09/14/131083/crescent-capital-announces-first-closing-clean-energy-fund-targeting-eur200-millio
</t>
  </si>
  <si>
    <t xml:space="preserve">Berkley Energy (2012) Renewable Energy Asia Fund. London, 27 March. http://www.berkeley-energy.com/index.php?page=reaf
Trade Finance. DEG Commits to Asian renewable energy fund. December 18, 2009.
http://www.tradefinancemagazine.com/Article/2361565/DEG-commits-to-Asian-renewable-energy-fund.html
</t>
  </si>
  <si>
    <t xml:space="preserve">Bhoruka Power Corporation Limited. Corporate Overview.
http://www.bhorukapower.com/overview.htm
DEG Invest. DEG finances Bhoruka wind park in India. January 21, 2010.
http://www.deginvest.de/deg/EN_Home/Media/Press_archive/2010/20100121_20926.jsp
Wind Power Monthly. Bhoruka Power brings in €15.3million investment for wind farm in southern India. February 18, 2010.
http://www.windpowermonthly.com/news/984728/Bhoruka-Power-brings-%E2%82%AC153million-investment-wind-farm-southern-India/
</t>
  </si>
  <si>
    <t xml:space="preserve">KfW Entwicklungsbank. More Solar Power for Brazil: Largest Photovoltaic System Delivers Clean Energy. April 14, 2011.
http://www.kfw-entwicklungsbank.de/ebank/EN_Home/About_Us/News/News_2011/More_solar_power_for_Brazil.jsp
</t>
  </si>
  <si>
    <t xml:space="preserve">EQ International (2011) EQ International Nov/Dec 2011 : Intersolar India Special Edition. Pages 58 and 59. 
http://issuu.com/eqinternational/docs/eq_nov_dec_2011_inter_solar_special
</t>
  </si>
  <si>
    <t xml:space="preserve">PR News Wire (2011) MiaSole and U.S. Ex-Im Bank Sign Agreement for Indian Solar Project. Santa Clara, CA, 7 December. http://www.prnewswire.com/news-releases/miasole-and-us-ex-im-bank-sign-agreement-for-indian-solar-project-135167278.html  </t>
  </si>
  <si>
    <t>Energy and Environment Partnership with Southern and East Africa (EEP) (2012) http://www.eepafrica.org/</t>
  </si>
  <si>
    <t xml:space="preserve">Emerging Africa Infrastructure Trust Fund (2011a) EAIF and ContourGlobal sign loan agreement for Phase 1 of the KivuWatt Electricity Project in Rwanda. London. http://www.emergingafricafund.com/news/eaif-signs-kivu-watt.aspx 
Emerging Africa Infrastructure Trust Fund (2011b) EAIF signs 2nd loan facility with SAEMS. London. http://www.emergingafricafund.com/news/saems-ii.aspx  </t>
  </si>
  <si>
    <t xml:space="preserve">IFC (2012) IFC, UK Government Invest in IFC Climate Catalyst Fund for Green Projects. Washington DC: International Finance Corporation, 27 January. 
http://www.ifc.org/IFCExt/pressroom/IFCPressRoom.nsf/0/7C6F129C88D9CAED85257992003055EB   
</t>
  </si>
  <si>
    <t>Brown, J. and Peskett, L. (2011) Climate Finance in Indonesia: Lessons for the Future of Public Finance for Climate Change Mitigation. EDC 2020 Working Paper. Bonn: European Association of Development Research and Training Institutes (EADI)
Jakarta Globe (2010) Indonesia Readies $1b ‘Green’ Fund to Spur Clean Investments, Reduce Emissions. Jakarta, January 27. http://www.thejakartaglobe.com/home/indonesia-plans-1-billion-green-investment-fund/354921</t>
  </si>
  <si>
    <t xml:space="preserve">MiCRO (2012) Stakeholders. Barbados, 3 March. http://www.microrisk.org/stakeholders.htm  </t>
  </si>
  <si>
    <t xml:space="preserve">CDC (2010) CDC backs the first sustainable forestry fund for Africa. London: CDC, 2 June. http://www.cdcgroup.com/uploads/02june2010.pdf 
IFC (2010) GEF Africa Sustainable Forestry Fund, L.P.: Summary of Proposed Investment. Washington DC: IFC, 29 April. http://www.ifc.org/ifcext/spiwebsite1.nsf/ProjectDisplay/SPI_DP29221
Private Equity Africa (2012) GEF fund closes above target. London: Private Equity Africa, 10 January. http://www.privateequityafrica.com/funds/gef-fund-closes-above-target/  
PROPARCO (2011) PROPARCO supports sustainable forest management in Africa. Paris: PROPARCO, 19 July. http://www.proparco.fr/lang/en/Accueil_PROPARCO/Publications-Proparco/News_PROPARCO/ctnscroll_ ActualitesList/6_30
SIFEM (2011) SIFEM invests USD 10m in the GEF Africa Sustainable Forestry Fund. Bern: Swiss Investment Fund for Emerging Markets, 1 September. http://www.sifem.ch/about/news/  </t>
  </si>
  <si>
    <t xml:space="preserve">International Power (2010) International Power Signs Financing for 815MW Paiton 3 Plant Expansion in Indonesia. March 8. http://www.iprplc-gdfsuez.com/news/press-releases/2010/pr-08-03-2010.aspx </t>
  </si>
  <si>
    <t>Marubeni Corporation (2010) Marubeni achieves the loan agreements execution for Cirebon IPP Project in Indonesia. March 8. http://www.marubeni.com/dbps_data/_material_/maruco_en/100308e.pdf</t>
  </si>
  <si>
    <t>NEXI (2011a) Overseas Untied Loan Insurance for underwriting loans for construction of a hydroelectric power plant project in Vietnam / Song Bac. February 22. http://nexi.go.jp/topics/newsrelease/001533.html  (translated from Japanese)</t>
  </si>
  <si>
    <t>DE.09 (and US.03)</t>
  </si>
  <si>
    <t>DE.10</t>
  </si>
  <si>
    <r>
      <t xml:space="preserve">GIZ. (2011). </t>
    </r>
    <r>
      <rPr>
        <i/>
        <sz val="11"/>
        <color theme="1"/>
        <rFont val="Calibri"/>
        <family val="2"/>
        <scheme val="minor"/>
      </rPr>
      <t>Green Financing: An Innovative Approach to Fostering Sustainable Economic Development and Adaptation to Climate Change.</t>
    </r>
    <r>
      <rPr>
        <sz val="11"/>
        <color theme="1"/>
        <rFont val="Calibri"/>
        <family val="2"/>
        <scheme val="minor"/>
      </rPr>
      <t xml:space="preserve"> Bonn and Eschborn: GIZ.
Innovative Insurance Products for Climate Change Adaptation. http://www.bmu-klimaschutzinitiative.de/en/projects?p=1&amp;d=506
As of: March 2010
</t>
    </r>
  </si>
  <si>
    <t xml:space="preserve">JBIC (2011a) 2011 Japan Finance Corporation Annual Report www.jbic.go.jp/en/about/business/year/2011/index.html 
JBIC (2011) JBIC Signs MOU on Cooperation in Third Countries with BNDES. March 19, 2012. http://www.jbic.go.jp/en/about/press/2011/0319-01/index.html 
</t>
  </si>
  <si>
    <t xml:space="preserve">JBIC (2011a) 2011 Japan Finance Corporation Annual Report www.jbic.go.jp/en/about/business/year/2011/index.html 
JBIC (2011) Loan Agreement with Andean Development Corporation under the GREEN Initiative Supporting Renewable Energy Projects in the Latin American and Caribbean Region.March 28, 2011. http://www.jbic.go.jp/en/about/press/2010/0328-01/index.html
</t>
  </si>
  <si>
    <t xml:space="preserve">JBIC (2011a) 2011 Japan Finance Corporation Annual Report www.jbic.go.jp/en/about/business/year/2011/index.html 
JBIC (2012) JBIC Signs Loan Agreement with ICICI Bank under GREEN Operations Supporting Renewable Energy and Energy Efficiency Projects in India. February 3, 2012. http://www.jbic.go.jp/en/about/press/2011/0203-01/index.html
</t>
  </si>
  <si>
    <t>JBIC (2010) 2010 Japan Finance Corporation Annual Report www.jbic.go.jp/en/about/business/year/2010/index.html
JBIC (2010) Loan Agreement with Turkish Bank for Assisting Global Environment Preservation First Transaction under GREEN. November 4th, 2010. http://www.jbic.go.jp/en/about/press/2010/1104-02/index.html</t>
  </si>
  <si>
    <t>Hitachi (2011) Hitachi Plant Technologies, Ltd. participates in water supply and sewage operation in the Maldives. January 12. http://www.hitachi-pt.com/news/2010/20100112.html 
NEXI (2011b) NEXI Annual Report FY2010 http://nexi.go.jp/corporate/booklet/pdf/annual-2010-e.pdf</t>
  </si>
  <si>
    <t xml:space="preserve">NEXI (2011b) NEXI Annual Report FY2010 http://nexi.go.jp/corporate/booklet/pdf/annual-2010-e.pdf
NEXI (2011) Brazil / Trade and Investment Insurance for Preventing Global Warming for Braskem Petrochemical Plant Upgrade Project
February 21, 2011. http://nexi.go.jp/topics/en/newsrelease/001988.html
</t>
  </si>
  <si>
    <t xml:space="preserve">NEXI (2011b) NEXI Annual Report FY2010 http://nexi.go.jp/corporate/booklet/pdf/annual-2010-e.pdf
NEXI (2011) Jamaica / Overseas Untied Loan Insurance for Loan to Jamaica Public Service Company Limited. March 22, 2011. http://nexi.go.jp/topics/en/newsrelease/003518.html
</t>
  </si>
  <si>
    <t xml:space="preserve">NEDO (2011) Annual Report 2011 www.nedo.go.jp/content/100185546.pdf </t>
  </si>
  <si>
    <t>JICA (2010) Annual Report 2010 www.jica.go.jp/english/publications/reports/annual/2010/index.html</t>
  </si>
  <si>
    <t>MOEJ (2011) MOEJ Initiatives on Bilateral Offset Credit Mechanism for Mitigating Climate Change. http://mmechanisms.org/ document/bilateral_moej.pdf</t>
  </si>
  <si>
    <t>Clean Technology Fund (2011) Projects. http://www.climateinvestmentfunds.org/cif</t>
  </si>
  <si>
    <t xml:space="preserve">DECC (2012) Intervention Summary. Climate Public Private Partnership (CP3) Platform. http://www.decc.gov.uk/assets/decc/11/tackling-climate-change/international-climate-change/5720-business-case-for-icf-support-for-the-climate-publ.pdf
</t>
  </si>
  <si>
    <t>DECC (2012) UK-ADB Private Sector Guarantee partnership. Intervention Summary. http://www.decc.gov.uk/assets/decc/11/tackling-climate-change/international-climate-change/4781-business-case-for-india-solar-power-generation-gua.pdf</t>
  </si>
  <si>
    <t xml:space="preserve">Berkley Energy (2012) http://www.berkeley-energy.com/index.php?page=reaf  
Belgian Investment Company for Developing Countries (BIO) (2010) Financing Development: Corporate Newsletter, February. http://www.bio-invest.be/en/component/downloads/downloads/24.html 
VCCIRCLE (2011) OPIC Commits $198M to Two India-Focused Clean Energy Funds. Delhi, 30 June.  http://www.vccircle.com/500/news/opic-commits-198m-to-two-india-focused-clean-energy-funds 
Microfinance Africa (2010) Canadian Impact Investment Fund makes first impact investments, 25 May http://microfinanceafrica.net/tag/renewable-energy-asia-fund/
</t>
  </si>
  <si>
    <t xml:space="preserve">Frontier Investment Management (2012) Investment Strategy. http://www.frontier.dk/fund/investment-strategy  
AltAssets (2011) Frontier closes €60m for African renewables fund. 2 September 2011. http://www.altassets.net/private-equity-news/frontier-closes-e60m-for-african-renewables-fund.html
</t>
  </si>
  <si>
    <t>UNFCCC (2012) Individual actions supported by EU Fast Start Financing: Updated data and specific examples of Fast Start Finance Climate actions, to accompany the 2011 EU Fast Start Finance report to the UNFCCC Secretariat. http://unfccc.int/files/cooperation_support/financial_mechanism/fast_start_finance/application/pdf/individual_actions_supported_by_eu_fast_start_financeing_public_turned_correct.pdf</t>
  </si>
  <si>
    <t xml:space="preserve">DFID (2012c) Global Village Energy Partnership (GVEP). http://projects.dfid.gov.uk/project.aspx?Project=112589  
Global Village Energy Partnership (GVEP) (2012) http://www.gvepinternational.org/  
Global Village Energy Partnership (GVEP) (2011) GVEP Annual Review 2010-2011.
http://www.gvepinternational.org/en/business/news/gvep-international-releases-its-annual-review
</t>
  </si>
  <si>
    <t xml:space="preserve">Ghana Agricultural Insurance Programme (GAIP) </t>
  </si>
  <si>
    <t>Ghana</t>
  </si>
  <si>
    <t>BMU</t>
  </si>
  <si>
    <t>Local banks (Ghana)</t>
  </si>
  <si>
    <t>Grant</t>
  </si>
  <si>
    <t>Swiss Re - contributions not identified</t>
  </si>
  <si>
    <t>National Insurance Commission and Ghana Insurers Association</t>
  </si>
  <si>
    <t>Ghana Re</t>
  </si>
  <si>
    <t>Insurance for agriculture</t>
  </si>
  <si>
    <t>US.03 (and DE.09)</t>
  </si>
  <si>
    <t xml:space="preserve">Export-Import Bank of the United States (2010) Ex-Im Bank Provides $159 Million in Trade Finance for Pennsylvania Manufacturer To Export Turbines to Wind Farm in Honduras.  Press Releases 2010. http://www.exim.gov/newsandevents/releases/2010/ex-im-bank-provides-159-million-in-trade-finance-for-pennsylvania-manufacturer-to-export-turbines-to-wind-farm-in.cfm </t>
  </si>
  <si>
    <t>Overseas Private Investment Corporation (OPIC) (2011) OPIC Board Approves $58 Million for Hydropower Project in Georgia. Press Releases 2011. http://www.opic.gov/press-releases/2011/opic-board-approves-58-million-hydropower-project-georgia  (Accessed 3 January 2013)</t>
  </si>
  <si>
    <t xml:space="preserve">Overseas Private Investment Corporation (OPIC) (2011)  Non-confidential project information http://www.opic.gov/sites/default/files/contour_global_structured_finance_1.pdf (Accessed 3 January 2013) </t>
  </si>
  <si>
    <t>Overseas Private Investment Corporation (OPIC) (2011) Non-confidential project information http://www.opic.gov/sites/default/files/contour_global_structured_finance_1.pdf (Accessed 3 January 2013)</t>
  </si>
  <si>
    <t>Overseas Private Investment Corporation (OPIC) (2011) Azure Power (Rajasthan) Private Limited Information Summary for the Public http://www.opic.gov/sites/default/files/files/Azure%20Power%20Rajasthan(1).pdf (Accessed 3 January 2013)</t>
  </si>
  <si>
    <t>USAID (2010) SunPower Foundation Supports Rural Electrification and Educational Opportunities in the Philippines.  Press Release 2010 http://philippines.usaid.gov/newsroom/sunpower-foundation-supports-rural-electrification-and-educational-opportunities-philippine (Accessed 2 January 2013)</t>
  </si>
  <si>
    <t xml:space="preserve">Overseas Private Investment Corporation (OPIC) (2011) Non confidential project Information. http://www.opic.gov/sites/default/files/sunedisonthailandconstructionfinancialfacility.pdf (Accessed 3 January 2013)
Overseas Private Investment Corporation (OPIC) (2012) Press Release 2011. OPIC Board Approves $250 Million to Develop 51 Solar Projects in Thailand.  http://www.opic.gov/press-releases/2011/opic-board-approves-250-million-develop-51-solar-projects-thailand (Accessed 3 January 2013) 
</t>
  </si>
  <si>
    <t xml:space="preserve">Ormat (2011) Ormat Signed 20-Year Power Purchase Agreement for 36MW expansion of Olkaria III Complex in Kenya. Reno, NV, 4 April. 
http://www.ormat.com/news/latest-items/ormat-signed-20-year-power-purchase-agreement-36mw-expansion-olkaria-iii-complex-k
Overseas Private Investment Corporation (OPIC) (2011) Non confidential project information. Washington DC.  http://www.opic.gov/sites/default/files/pending-orpower4%20geothermal.pdf (Accessed 3 January 2013).
Overseas Private Investment Corporation (OPIC) (2011) Press Releases 2011. OPIC Board Approves $310 Million for Geothermal Project in Kenya. Washington DC http://www.opic.gov/press-releases/2011/opic-board-approves-310-million-geothermal-project-kenya . (Accessed 3 January 2013).
</t>
  </si>
  <si>
    <t xml:space="preserve">Overseas Private Investment Corporation (OPIC) (2011)  Non confidential project information. http://www.opic.gov/sites/default/files/pending-appliedsolar.pdf
(Accessed 3 January 2013) 
Overseas Private Investment Corporation (OPIC) (2011) OPIC Board Approves $150 Million for Solar Solution for Telecom Towers in India. Press Release 2011. http://www.opic.gov/press-releases/2011/opic-board-approves-150-million-solar-solution-telecom-towers-india (Accessed 3 January 2013)
</t>
  </si>
  <si>
    <t xml:space="preserve">International Finance Corporation (IFC) (2012). Aloe III: Summary of Proposed Investment. Washington DC, 9 February. http://www.ifc.org/ifcext/spiwebsite1.nsf/vwAllDocumentsByUNID_NL/2F7DEBA0542EEF4385257951005B2A22?opendocument
Asian Development Bank (ADB) (2011) Report and Recommendation of the President to the Board of Directors - Proposed Equity Investments: Climatech Venture Capital Funds, Aloe Environment Fund III (Regional), Keytone Ventures II (People’s Republic of China), VenturEast Life Fund III (India). Manila: ADB. http://www2.adb.org/Documents/RRPs/REG/44945-01-reg-rrp.pdf 
Das, A. (2011) IFC May Invest up to $25M In Aloe Environment Fund III, 24 November. http://www.vccircle.com/500/news/ifc-may-invest-upto-25m-in-aloe-environment-fund-iii
Overseas Private Investment Corporation (OPIC) (2011) Non-confidential project information http://www.opic.gov/sites/default/files/Aloe%20Environment%20Fund%20III%20in%20India%20and%20Southeast%20Asia.pdf (Accessed 3 January 2013)
</t>
  </si>
  <si>
    <t xml:space="preserve">Overseas Private Investment Corporation (OPIC) (2012) Non-confidential project information http://www.opic.gov/sites/default/files/tacnasolar-peru.pdf (Accessed 3 January 2013) 
Overseas Private Investment Corporation (OPIC) (2012) OPIC Board Approves $185 Million for Two Solar Power Projects in Peru. Press Releases 2012. http://www.opic.gov/press-releases/2012/opic-board-approves-185-million-two-solar-power-projects-peru  (Accessed 3 January 2013)
</t>
  </si>
  <si>
    <t xml:space="preserve">BIO Development Through Investment (2012) South Asia Clean Energy Fund. Brussels, 27 March.  http://www.bio-invest.be/en/portfolio/asia/details/83.html?mn=4
Overseas Private Investment Corporation (OPIC) (2010) President Obama Announces $300 Million Clean Energy Investment Fund for South Asia.  Press Releases 2010. http://www.opic.gov/press-releases/2010/president-obama-announces-300-million-clean-energy-investment-fund-south-asia  (Accessed 3 January 2013)
</t>
  </si>
  <si>
    <t xml:space="preserve">Buchanan Renewables (2012) Buchanan Renewables Fact Sheet: February 2012. Monrovia. http://www.docstoc.com/docs/137699698/BR-Fact-Sheet-020212
Overseas Private Investment Corporation (OPIC) (2011) Buchanan Renewables Fuel, Inc.  Information Summary for the Public http://www.opic.gov/sites/default/files/files/Buchanan-Renewables-Fuel-Inc-Information-Summary-for-the-Public.pdf  (Accessed 3 January 2013) 
Overseas Private Investment Corporation (OPIC) (2011) OPIC Board Approves $90 Million to Expand Biomass Project in Liberia. Press Release 2011. http://www.opic.gov/press-releases/2011/opic-board-approves-90-million-expand-biomass-project-liberia   (Accessed 3 January 2013)
</t>
  </si>
  <si>
    <t xml:space="preserve">CleanTechnica (2011) US Ex-Im Bank approves $86 million loan for Indian solar PV project, 12 September .  http://cleantechnica.com/2011/09/12/us-ex-im-bank-approves-86-million-loan-for-indian-solar-pv-project/
Export-Import Bank of the United States (2011) Ex-Im Bank Highlights U.S. Engagement in Energy and Infrastructure Projects at U.S.-India Strategic Dialogue $1.4 Billion in Transactions in India Supports 10,000 American Jobs.  Press Releases 2011. http://www.exim.gov/newsandevents/releases/2011/ex-im-bank-highlights-u-s-engagement-in-energy-and-infrastructure-projects-at-u-s-india-strategic-dialogue-1-4-billion.cfm  (Accessed 3 January 2013)
</t>
  </si>
  <si>
    <t xml:space="preserve">Berkley Energy (2012) Renewable Energy Asia Fund. London, 27 March. http://www.berkeley-energy.com/index.php?page=reaf
Overseas Private Investment Corporation (OPIC) (2011)  Non-confidential project information http://www.opic.gov/sites/default/files/Renewable%20Energy%20Asia%20Fund%20in%20South%20and%20Southeast%20Asia.pdf  (Accessed 3 January 2013)
Overseas Private Investment Corporation (OPIC) (2011) OPIC Board Approves Nearly $500 Million for Five Renewable Resources Investment Funds.  Press Releases 2011. http://www.opic.gov/press-releases/2011/opic-board-approves-nearly-500-million-five-renewable-resources-investment-funds   (Accessed 3 January 2013)
</t>
  </si>
  <si>
    <t xml:space="preserve">Overseas Private Investment Corporation (OPIC) (2011)  Non-confidential project information http://www.opic.gov/sites/default/files/Mekong%20Renewable%20Resoures%20Fund%20in%20Vietnam%2C%20Cambodia%20and%20Laos.pdf  (Accessed 3 January 2013) 
Overseas Private Investment Corporation (OPIC) (2011) OPIC Board Approves Nearly $500 Million for Five Renewable Resources Investment Funds.   Press Releases 2011. http://www.opic.gov/press-releases/2011/opic-board-approves-nearly-500-million-five-renewable-resources-investment-funds    (Accessed 3 January 2013)
</t>
  </si>
  <si>
    <t xml:space="preserve">Panchabuta - Renewable Energy and Clean Tech India (2011) Ex-Im Bank Finances about $49mn for Dalmia and ACME Solar Power Projects in India, 1 April. http://panchabuta.com/2011/04/01/ex-im-bank-finances-about-49mn-for-dalmia-and-acme-solar-power-projects-in-india/
Export-Import Bank of the United States (2011) Ex-Im Bank Announces $103.2 Million in Export Financing for Solar Projects in India.  Press Releases 2011. http://www.exim.gov/newsandevents/releases/2011/ex-im-bank-announces-103-2-million-in-export-financing-for-solar-projects-in-india.cfm (accessed 3 January 2013)
</t>
  </si>
  <si>
    <t xml:space="preserve">Chanchani, M. (2009) Azure Power May Get $10M From IFC. Delhi, 8 December. http://www.vccircle.com/500/news/azure-power-may-get-10m-from-ifc 
Overseas Private Investment Corporation (OPIC) (2010) Non-confidential project information.  http://www.opic.gov/sites/default/files/docs/azure_power_india_smef.pdf (Accessed 3 January 2013)
</t>
  </si>
  <si>
    <t xml:space="preserve">Panchabuta - Renewable Energy and Clean Tech India (2011) Tatith Energies Gujarat gets $19 million loan from US Ex-Im to buy SolarWorld Panels, 2 October. http://panchabuta.com/2011/10/02/tatith-energies-gujarat-gets-19-million-loan-from-us-ex-im-to-buy-solarworld-panels/ 
Whitmore, C. (2011) Export-Import Bank loan to help Indian developer buy SolarWorld panels. PV Tech, London, October 3. http://www.pv-tech.org/news/export_import_bank_loan_to_help_indian_developer_buy_solarworld_panels 
Export-Import Bank of the United States (2011) Ex-Im Bank Announces $103.2 Million in Export Financing for Solar Projects in India.  Press Releases 2011. http://www.exim.gov/newsandevents/releases/2011/ex-im-bank-announces-103-2-million-in-export-financing-for-solar-projects-in-india.cfm (accessed 3 January 2013)
</t>
  </si>
  <si>
    <t xml:space="preserve"> Overseas Private Investment Corporation (OPIC) (2011) Non-confidential project information.  http://www.opic.gov/sites/default/files/St%20%20Kitts%20and%20Nevis_0.pdf  (Accessed 3 January 2013)
Overseas Private Investment Corporation (OPIC) (2011) OPIC to Provide $16 Million Loan for Wind Power Plant in the Caribbean.  Press Release 2011. http://www.opic.gov/press-releases/2011/opic-provide-16-million-loan-wind-power-plant-caribbean (Accessed 3 January 2013)
</t>
  </si>
  <si>
    <t xml:space="preserve">Whitmore, C. (2011) Azure Power secures Ex-Im Bank loan for Rajasthan solar project. London: PV Tech, 18 July. http://www.pv-tech.org/news/export_import_bank_loan_to_help_indian_developer_buy_solarworld_panels   
Export-Import Bank of the United States (2011) EX-IM Bank Announces $16 Million Loan to Support First Solar Inc. Exports.   Press Releases 2011. http://www.exim.gov/newsandevents/releases/2011/ex-im-bank-announces-16-million-loan-to-support-first-solar-inc-exports-to-azure-power-project-in-india.cfm  (Accessed 3 January 2013)
</t>
  </si>
  <si>
    <t xml:space="preserve">Abound Solar (2011) Ex-Im Bank Announces $9.2 Million Loan to Support Abound Solar Inc. Exports to Punj Lloyd Power Project in India. Delhi, 18 July. http://www.abound.com/news/ex-im-bank-announces-92-million-loan-support-abound-solar-inc-exports-punj-lloyd-power-project 
Export-Import Bank of the United States (2011) Ex-Im Bank Announces $9.2 Million Loan to Support Abound Solar Inc. Exports.  Press Releases 2011. http://www.exim.gov/newsandevents/releases/2011/ex-im-bank-announces-9-2-million-loan-to-support-abound-solar-inc-exports-to-punj-lloyd-power-project-in-india.cfm  (Accessed 3 January 2013)
</t>
  </si>
  <si>
    <t xml:space="preserve">Overseas Private Investment Corporation (OPIC) (2010) Non-confidential project information.  http://www.opic.gov/sites/default/files/docs/azure_power_II_public_india_smef.pdf (Accessed 3 January 2013)
</t>
  </si>
  <si>
    <t xml:space="preserve">Overseas Private Investment Corporation (OPIC) (2012). Non-confidential project information.  http://www.opic.gov/sites/default/files/pending-terrabellafund.pdf (Accessed 3 January 2013)
Overseas Private Investment Corporation (OPIC) (2012) OPIC/Terra Global REDD Insurance Project in Cambodia Wins Sustainable Forestry Award.  Press Releases 2012.  http://www.opic.gov/press-releases/2012/opicterra-global-redd-insurance-project-cambodia-wins-sustainable-forestry-award (Accessed 3 January 2013)
</t>
  </si>
  <si>
    <t xml:space="preserve">Business World (2012) ADB mulling funding for PPP projects. Manila, 4 March http://www.bworldonline.com/content.php?section=Economy&amp;title=ADB-mulling-funding-for-PPP-projects&amp;id=47773 (Link requires subscription) 
DFID (2012) Private investment to help tackle climate change. London: Department for International Development, 27 January. http://www.dfid.gov.uk/News/Latest-news/2012/Private-investment-to-help-tackle-climate-change/ </t>
  </si>
  <si>
    <t>CDC (2011) European development finance institutions join forces to fight climate change. February 25 2012. Luxembourg, Paris and Brussels: CDC, 25 February. http://www.cdcgroup.com/uploads/28february2011.pdf</t>
  </si>
  <si>
    <t>Overseas Private Investment Corporation (OPIC) (2010) Public Information Summary - www.opic.gov/sites/default/files/IETI_Jordan_SMEF.pdf</t>
  </si>
  <si>
    <t xml:space="preserve">Wong, W. (2011) Maybank launches clean energy fund. The Star: Kuala Lumpur, 16 November.  http://biz.thestar.com.my/news/story.asp?file=/2011/11/16/business/9911607&amp;sec=business                                                                                                                                                                      OPIC (2011) Annual Report 2011 www.opic.gov/sites/default/files/051912-annualreport-FINAL.pdf
International Finance Corporation (IFC) (2011). Maybank MEACP Clean Energy Fund: Summary of Proposed Investment. Washington DC, 2 June. http://www.ifc.org/ifcext/spiwebsite1.nsf/ProjectDisplay/SPI_DP30176
</t>
  </si>
  <si>
    <t>Intervention number (see Annex 1 of relevant report)</t>
  </si>
  <si>
    <t xml:space="preserve">Flow 1 - public (Actor) </t>
  </si>
  <si>
    <t>Flow 1 - public (million $US)</t>
  </si>
  <si>
    <t xml:space="preserve">Flow 1 - public (instrument) 
</t>
  </si>
  <si>
    <t xml:space="preserve">Flows 2 and 3 - private (actor - and overall contribution)
</t>
  </si>
  <si>
    <t>Flows 2 and 3 - private (value attributable to PCFS country of origin) (million US$)</t>
  </si>
  <si>
    <t>Private Climate Finance Support (PCFS) from Japan, the US, UK and Germany</t>
  </si>
  <si>
    <t>http://www.odi.org.uk/projects/2643-mobilising-private-climate-finance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</si>
</sst>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u/>
      <sz val="28"/>
      <color theme="8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2">
    <xf numFmtId="0" fontId="0" fillId="0" borderId="0" xfId="0"/>
    <xf numFmtId="0" fontId="7" fillId="6" borderId="2" xfId="1" applyFont="1" applyFill="1" applyBorder="1" applyAlignment="1">
      <alignment horizontal="left" vertical="center" wrapText="1"/>
    </xf>
    <xf numFmtId="0" fontId="0" fillId="0" borderId="2" xfId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2" borderId="2" xfId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 vertical="center"/>
    </xf>
    <xf numFmtId="0" fontId="0" fillId="6" borderId="2" xfId="1" applyFont="1" applyFill="1" applyBorder="1" applyAlignment="1">
      <alignment horizontal="left" vertical="center" wrapText="1"/>
    </xf>
    <xf numFmtId="0" fontId="9" fillId="6" borderId="2" xfId="1" applyFont="1" applyFill="1" applyBorder="1" applyAlignment="1">
      <alignment horizontal="left" vertical="center" wrapText="1"/>
    </xf>
    <xf numFmtId="1" fontId="0" fillId="0" borderId="2" xfId="1" applyNumberFormat="1" applyFont="1" applyFill="1" applyBorder="1" applyAlignment="1">
      <alignment horizontal="left" vertical="center" wrapText="1"/>
    </xf>
    <xf numFmtId="1" fontId="9" fillId="0" borderId="2" xfId="1" applyNumberFormat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1" fontId="0" fillId="6" borderId="2" xfId="1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1" fontId="9" fillId="0" borderId="2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0" fillId="0" borderId="2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1" fontId="0" fillId="0" borderId="2" xfId="0" applyNumberFormat="1" applyFont="1" applyBorder="1" applyAlignment="1">
      <alignment horizontal="left" vertical="center" wrapText="1"/>
    </xf>
    <xf numFmtId="0" fontId="0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1" fontId="0" fillId="6" borderId="2" xfId="0" applyNumberFormat="1" applyFont="1" applyFill="1" applyBorder="1" applyAlignment="1">
      <alignment horizontal="left" vertical="center" wrapText="1"/>
    </xf>
    <xf numFmtId="1" fontId="0" fillId="0" borderId="2" xfId="0" applyNumberFormat="1" applyFont="1" applyFill="1" applyBorder="1" applyAlignment="1">
      <alignment horizontal="left" vertical="center" wrapText="1"/>
    </xf>
    <xf numFmtId="0" fontId="0" fillId="6" borderId="0" xfId="0" applyFont="1" applyFill="1" applyAlignment="1">
      <alignment horizontal="left" vertical="center"/>
    </xf>
    <xf numFmtId="0" fontId="6" fillId="3" borderId="4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1" fontId="5" fillId="0" borderId="2" xfId="1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vertical="center" wrapText="1"/>
    </xf>
    <xf numFmtId="0" fontId="5" fillId="6" borderId="2" xfId="1" applyFont="1" applyFill="1" applyBorder="1" applyAlignment="1">
      <alignment horizontal="left" vertical="center" wrapText="1"/>
    </xf>
    <xf numFmtId="1" fontId="9" fillId="6" borderId="2" xfId="1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2" xfId="1" applyFont="1" applyFill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10" fillId="0" borderId="0" xfId="31" applyAlignment="1">
      <alignment horizontal="left" vertical="center"/>
    </xf>
    <xf numFmtId="0" fontId="15" fillId="6" borderId="7" xfId="0" applyFont="1" applyFill="1" applyBorder="1" applyAlignment="1">
      <alignment horizontal="left" vertical="center"/>
    </xf>
    <xf numFmtId="0" fontId="17" fillId="6" borderId="6" xfId="31" applyFont="1" applyFill="1" applyBorder="1" applyAlignment="1">
      <alignment horizontal="left" vertical="center"/>
    </xf>
    <xf numFmtId="0" fontId="15" fillId="6" borderId="6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</cellXfs>
  <cellStyles count="32">
    <cellStyle name="Comma 2" xfId="3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31" builtinId="8"/>
    <cellStyle name="Hyperlink 2" xfId="4"/>
    <cellStyle name="Normal" xfId="0" builtinId="0"/>
    <cellStyle name="Normal 2" xfId="1"/>
    <cellStyle name="Normal 3" xfId="2"/>
    <cellStyle name="Standard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711200</xdr:colOff>
      <xdr:row>1</xdr:row>
      <xdr:rowOff>918453</xdr:rowOff>
    </xdr:to>
    <xdr:pic>
      <xdr:nvPicPr>
        <xdr:cNvPr id="4" name="irc_mi" descr="http://d15mj6e6qmt1na.cloudfront.net/files/images/0314/3193/ODI-logo_Pantone-329-RGB_Large-no-transparency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092200" cy="10962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1</xdr:row>
      <xdr:rowOff>25400</xdr:rowOff>
    </xdr:from>
    <xdr:to>
      <xdr:col>27</xdr:col>
      <xdr:colOff>647700</xdr:colOff>
      <xdr:row>54</xdr:row>
      <xdr:rowOff>76200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203200"/>
          <a:ext cx="18173700" cy="947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emergingafricafund.com/news/eaif-signs-kivu-watt.asp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projects.dfid.gov.uk/project.aspx?Project=112589" TargetMode="External"/><Relationship Id="rId1" Type="http://schemas.openxmlformats.org/officeDocument/2006/relationships/hyperlink" Target="http://www.cdcgroup.com/uploads/28february2011.pdf" TargetMode="External"/><Relationship Id="rId6" Type="http://schemas.openxmlformats.org/officeDocument/2006/relationships/hyperlink" Target="http://www.odi.org.uk/projects/2643-mobilising-private-climate-finance" TargetMode="External"/><Relationship Id="rId5" Type="http://schemas.openxmlformats.org/officeDocument/2006/relationships/hyperlink" Target="http://www.eepafrica.org/" TargetMode="External"/><Relationship Id="rId4" Type="http://schemas.openxmlformats.org/officeDocument/2006/relationships/hyperlink" Target="http://www.frontier.dk/fund/investment-strateg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2:W161"/>
  <sheetViews>
    <sheetView tabSelected="1" zoomScale="60" zoomScaleNormal="60" zoomScalePageLayoutView="125" workbookViewId="0">
      <pane xSplit="4" ySplit="5" topLeftCell="E6" activePane="bottomRight" state="frozen"/>
      <selection pane="topRight" activeCell="C1" sqref="C1"/>
      <selection pane="bottomLeft" activeCell="A4" sqref="A4"/>
      <selection pane="bottomRight" activeCell="D2" sqref="D2"/>
    </sheetView>
  </sheetViews>
  <sheetFormatPr defaultColWidth="8.7109375" defaultRowHeight="15" x14ac:dyDescent="0.25"/>
  <cols>
    <col min="1" max="1" width="5.7109375" style="6" customWidth="1"/>
    <col min="2" max="2" width="16.7109375" style="6" customWidth="1"/>
    <col min="3" max="3" width="21" style="6" customWidth="1"/>
    <col min="4" max="4" width="72.42578125" style="6" customWidth="1"/>
    <col min="5" max="5" width="16.42578125" style="6" customWidth="1"/>
    <col min="6" max="6" width="27.42578125" style="6" customWidth="1"/>
    <col min="7" max="7" width="22.7109375" style="6" customWidth="1"/>
    <col min="8" max="8" width="26" style="6" customWidth="1"/>
    <col min="9" max="9" width="8.7109375" style="6"/>
    <col min="10" max="10" width="14.28515625" style="6" customWidth="1"/>
    <col min="11" max="12" width="25.140625" style="6" customWidth="1"/>
    <col min="13" max="13" width="21.7109375" style="6" customWidth="1"/>
    <col min="14" max="14" width="28.7109375" style="6" customWidth="1"/>
    <col min="15" max="15" width="24.42578125" style="34" customWidth="1"/>
    <col min="16" max="16" width="36.140625" style="6" customWidth="1"/>
    <col min="17" max="17" width="24.42578125" style="6" customWidth="1"/>
    <col min="18" max="18" width="32.42578125" style="6" customWidth="1"/>
    <col min="19" max="20" width="17.42578125" style="6" customWidth="1"/>
    <col min="21" max="21" width="17.7109375" style="6" customWidth="1"/>
    <col min="22" max="22" width="17.140625" style="11" customWidth="1"/>
    <col min="23" max="23" width="98.140625" style="11" customWidth="1"/>
    <col min="24" max="16384" width="8.7109375" style="6"/>
  </cols>
  <sheetData>
    <row r="2" spans="1:23" ht="75" customHeight="1" thickBot="1" x14ac:dyDescent="0.35">
      <c r="C2"/>
    </row>
    <row r="3" spans="1:23" ht="37.15" thickBot="1" x14ac:dyDescent="0.35">
      <c r="B3" s="57" t="s">
        <v>577</v>
      </c>
      <c r="C3" s="56"/>
      <c r="D3" s="58"/>
      <c r="E3" s="59"/>
      <c r="F3" s="60"/>
      <c r="G3" s="61"/>
    </row>
    <row r="4" spans="1:23" ht="27.6" customHeight="1" x14ac:dyDescent="0.3">
      <c r="B4" s="34" t="s">
        <v>578</v>
      </c>
      <c r="F4" s="55"/>
      <c r="K4" s="4" t="s">
        <v>265</v>
      </c>
      <c r="L4" s="7"/>
      <c r="M4" s="7"/>
      <c r="N4" s="7"/>
      <c r="O4" s="8"/>
      <c r="P4" s="5" t="s">
        <v>266</v>
      </c>
      <c r="Q4" s="9"/>
      <c r="R4" s="10"/>
    </row>
    <row r="5" spans="1:23" s="17" customFormat="1" ht="82.9" customHeight="1" x14ac:dyDescent="0.3">
      <c r="A5" s="38"/>
      <c r="B5" s="12" t="s">
        <v>571</v>
      </c>
      <c r="C5" s="13" t="s">
        <v>249</v>
      </c>
      <c r="D5" s="13" t="s">
        <v>254</v>
      </c>
      <c r="E5" s="13" t="s">
        <v>258</v>
      </c>
      <c r="F5" s="13" t="s">
        <v>255</v>
      </c>
      <c r="G5" s="13" t="s">
        <v>256</v>
      </c>
      <c r="H5" s="13" t="s">
        <v>257</v>
      </c>
      <c r="I5" s="13" t="s">
        <v>1</v>
      </c>
      <c r="J5" s="39" t="s">
        <v>380</v>
      </c>
      <c r="K5" s="14" t="s">
        <v>572</v>
      </c>
      <c r="L5" s="14" t="s">
        <v>573</v>
      </c>
      <c r="M5" s="14" t="s">
        <v>574</v>
      </c>
      <c r="N5" s="14" t="s">
        <v>575</v>
      </c>
      <c r="O5" s="14" t="s">
        <v>576</v>
      </c>
      <c r="P5" s="15" t="s">
        <v>253</v>
      </c>
      <c r="Q5" s="15" t="s">
        <v>252</v>
      </c>
      <c r="R5" s="15" t="s">
        <v>352</v>
      </c>
      <c r="S5" s="13" t="s">
        <v>237</v>
      </c>
      <c r="T5" s="13" t="s">
        <v>247</v>
      </c>
      <c r="U5" s="13" t="s">
        <v>248</v>
      </c>
      <c r="V5" s="16" t="s">
        <v>37</v>
      </c>
      <c r="W5" s="45" t="s">
        <v>483</v>
      </c>
    </row>
    <row r="6" spans="1:23" ht="213.6" customHeight="1" x14ac:dyDescent="0.25">
      <c r="B6" s="18" t="s">
        <v>104</v>
      </c>
      <c r="C6" s="18" t="s">
        <v>40</v>
      </c>
      <c r="D6" s="2" t="s">
        <v>115</v>
      </c>
      <c r="E6" s="2" t="s">
        <v>128</v>
      </c>
      <c r="F6" s="2" t="s">
        <v>114</v>
      </c>
      <c r="G6" s="2" t="s">
        <v>196</v>
      </c>
      <c r="H6" s="2" t="s">
        <v>184</v>
      </c>
      <c r="I6" s="2">
        <v>2011</v>
      </c>
      <c r="J6" s="2" t="s">
        <v>382</v>
      </c>
      <c r="K6" s="18" t="s">
        <v>269</v>
      </c>
      <c r="L6" s="19">
        <v>410</v>
      </c>
      <c r="M6" s="1" t="s">
        <v>267</v>
      </c>
      <c r="N6" s="1" t="s">
        <v>268</v>
      </c>
      <c r="O6" s="19">
        <v>158</v>
      </c>
      <c r="P6" s="2" t="s">
        <v>275</v>
      </c>
      <c r="Q6" s="2" t="s">
        <v>276</v>
      </c>
      <c r="R6" s="2" t="s">
        <v>197</v>
      </c>
      <c r="S6" s="2" t="s">
        <v>29</v>
      </c>
      <c r="T6" s="2" t="s">
        <v>241</v>
      </c>
      <c r="U6" s="20">
        <v>1290.3</v>
      </c>
      <c r="V6" s="21">
        <v>567.4</v>
      </c>
      <c r="W6" s="46" t="s">
        <v>484</v>
      </c>
    </row>
    <row r="7" spans="1:23" ht="57.6" x14ac:dyDescent="0.3">
      <c r="B7" s="18" t="s">
        <v>68</v>
      </c>
      <c r="C7" s="18" t="s">
        <v>40</v>
      </c>
      <c r="D7" s="2" t="s">
        <v>0</v>
      </c>
      <c r="E7" s="2" t="s">
        <v>64</v>
      </c>
      <c r="F7" s="2" t="s">
        <v>14</v>
      </c>
      <c r="G7" s="2" t="s">
        <v>196</v>
      </c>
      <c r="H7" s="2" t="s">
        <v>185</v>
      </c>
      <c r="I7" s="2">
        <v>2011</v>
      </c>
      <c r="J7" s="2" t="s">
        <v>382</v>
      </c>
      <c r="K7" s="2" t="s">
        <v>277</v>
      </c>
      <c r="L7" s="22">
        <v>258</v>
      </c>
      <c r="M7" s="2" t="s">
        <v>270</v>
      </c>
      <c r="N7" s="2" t="s">
        <v>196</v>
      </c>
      <c r="O7" s="22">
        <v>0</v>
      </c>
      <c r="P7" s="2" t="s">
        <v>196</v>
      </c>
      <c r="Q7" s="2" t="s">
        <v>196</v>
      </c>
      <c r="R7" s="2" t="s">
        <v>196</v>
      </c>
      <c r="S7" s="2" t="s">
        <v>29</v>
      </c>
      <c r="T7" s="2" t="s">
        <v>244</v>
      </c>
      <c r="U7" s="20">
        <v>258.06</v>
      </c>
      <c r="V7" s="21">
        <v>258.06</v>
      </c>
      <c r="W7" s="28" t="s">
        <v>485</v>
      </c>
    </row>
    <row r="8" spans="1:23" ht="244.15" customHeight="1" x14ac:dyDescent="0.3">
      <c r="B8" s="18" t="s">
        <v>105</v>
      </c>
      <c r="C8" s="18" t="s">
        <v>40</v>
      </c>
      <c r="D8" s="2" t="s">
        <v>295</v>
      </c>
      <c r="E8" s="2" t="s">
        <v>129</v>
      </c>
      <c r="F8" s="2" t="s">
        <v>116</v>
      </c>
      <c r="G8" s="2" t="s">
        <v>196</v>
      </c>
      <c r="H8" s="2" t="s">
        <v>186</v>
      </c>
      <c r="I8" s="2">
        <v>2011</v>
      </c>
      <c r="J8" s="2" t="s">
        <v>382</v>
      </c>
      <c r="K8" s="2" t="s">
        <v>279</v>
      </c>
      <c r="L8" s="22">
        <v>142</v>
      </c>
      <c r="M8" s="2" t="s">
        <v>278</v>
      </c>
      <c r="N8" s="2" t="s">
        <v>273</v>
      </c>
      <c r="O8" s="22">
        <v>25</v>
      </c>
      <c r="P8" s="2" t="s">
        <v>280</v>
      </c>
      <c r="Q8" s="2" t="s">
        <v>281</v>
      </c>
      <c r="R8" s="2" t="s">
        <v>196</v>
      </c>
      <c r="S8" s="2" t="s">
        <v>29</v>
      </c>
      <c r="T8" s="2" t="s">
        <v>244</v>
      </c>
      <c r="U8" s="20">
        <v>1430</v>
      </c>
      <c r="V8" s="21">
        <v>167.12307692307692</v>
      </c>
      <c r="W8" s="28" t="s">
        <v>486</v>
      </c>
    </row>
    <row r="9" spans="1:23" ht="90" x14ac:dyDescent="0.25">
      <c r="B9" s="18" t="s">
        <v>106</v>
      </c>
      <c r="C9" s="18" t="s">
        <v>40</v>
      </c>
      <c r="D9" s="2" t="s">
        <v>293</v>
      </c>
      <c r="E9" s="2" t="s">
        <v>128</v>
      </c>
      <c r="F9" s="2" t="s">
        <v>114</v>
      </c>
      <c r="G9" s="2" t="s">
        <v>196</v>
      </c>
      <c r="H9" s="2" t="s">
        <v>187</v>
      </c>
      <c r="I9" s="2">
        <v>2012</v>
      </c>
      <c r="J9" s="2" t="s">
        <v>382</v>
      </c>
      <c r="K9" s="2" t="s">
        <v>272</v>
      </c>
      <c r="L9" s="22">
        <v>165</v>
      </c>
      <c r="M9" s="2" t="s">
        <v>271</v>
      </c>
      <c r="N9" s="2" t="s">
        <v>196</v>
      </c>
      <c r="O9" s="22">
        <v>0</v>
      </c>
      <c r="P9" s="2" t="s">
        <v>196</v>
      </c>
      <c r="Q9" s="2" t="s">
        <v>196</v>
      </c>
      <c r="R9" s="2" t="s">
        <v>187</v>
      </c>
      <c r="S9" s="2" t="s">
        <v>29</v>
      </c>
      <c r="T9" s="2" t="s">
        <v>245</v>
      </c>
      <c r="U9" s="20">
        <v>227</v>
      </c>
      <c r="V9" s="21">
        <v>164.5</v>
      </c>
      <c r="W9" s="28" t="s">
        <v>487</v>
      </c>
    </row>
    <row r="10" spans="1:23" ht="238.15" customHeight="1" x14ac:dyDescent="0.3">
      <c r="B10" s="18" t="s">
        <v>107</v>
      </c>
      <c r="C10" s="18" t="s">
        <v>40</v>
      </c>
      <c r="D10" s="2" t="s">
        <v>292</v>
      </c>
      <c r="E10" s="2" t="s">
        <v>130</v>
      </c>
      <c r="F10" s="2" t="s">
        <v>117</v>
      </c>
      <c r="G10" s="2" t="s">
        <v>196</v>
      </c>
      <c r="H10" s="2" t="s">
        <v>188</v>
      </c>
      <c r="I10" s="2">
        <v>2011</v>
      </c>
      <c r="J10" s="2" t="s">
        <v>382</v>
      </c>
      <c r="K10" s="2" t="s">
        <v>282</v>
      </c>
      <c r="L10" s="22">
        <v>97</v>
      </c>
      <c r="M10" s="2" t="s">
        <v>267</v>
      </c>
      <c r="N10" s="2" t="s">
        <v>274</v>
      </c>
      <c r="O10" s="22">
        <v>51</v>
      </c>
      <c r="P10" s="2" t="s">
        <v>283</v>
      </c>
      <c r="Q10" s="2" t="s">
        <v>196</v>
      </c>
      <c r="R10" s="2" t="s">
        <v>196</v>
      </c>
      <c r="S10" s="2" t="s">
        <v>29</v>
      </c>
      <c r="T10" s="2" t="s">
        <v>244</v>
      </c>
      <c r="U10" s="20">
        <v>445</v>
      </c>
      <c r="V10" s="21">
        <v>148.00031956860207</v>
      </c>
      <c r="W10" s="47" t="s">
        <v>488</v>
      </c>
    </row>
    <row r="11" spans="1:23" ht="72" x14ac:dyDescent="0.3">
      <c r="B11" s="18" t="s">
        <v>70</v>
      </c>
      <c r="C11" s="18" t="s">
        <v>40</v>
      </c>
      <c r="D11" s="2" t="s">
        <v>294</v>
      </c>
      <c r="E11" s="2" t="s">
        <v>64</v>
      </c>
      <c r="F11" s="2" t="s">
        <v>41</v>
      </c>
      <c r="G11" s="2" t="s">
        <v>196</v>
      </c>
      <c r="H11" s="2" t="s">
        <v>189</v>
      </c>
      <c r="I11" s="2">
        <v>2012</v>
      </c>
      <c r="J11" s="2" t="s">
        <v>382</v>
      </c>
      <c r="K11" s="2" t="s">
        <v>285</v>
      </c>
      <c r="L11" s="22">
        <v>86</v>
      </c>
      <c r="M11" s="2" t="s">
        <v>267</v>
      </c>
      <c r="N11" s="2" t="s">
        <v>284</v>
      </c>
      <c r="O11" s="22">
        <v>19</v>
      </c>
      <c r="P11" s="2" t="s">
        <v>196</v>
      </c>
      <c r="Q11" s="2" t="s">
        <v>196</v>
      </c>
      <c r="R11" s="2" t="s">
        <v>196</v>
      </c>
      <c r="S11" s="2" t="s">
        <v>29</v>
      </c>
      <c r="T11" s="2" t="s">
        <v>245</v>
      </c>
      <c r="U11" s="20">
        <v>105.15945000000001</v>
      </c>
      <c r="V11" s="21">
        <v>105.15945000000001</v>
      </c>
      <c r="W11" s="28" t="s">
        <v>489</v>
      </c>
    </row>
    <row r="12" spans="1:23" ht="57.6" x14ac:dyDescent="0.3">
      <c r="B12" s="18" t="s">
        <v>108</v>
      </c>
      <c r="C12" s="18" t="s">
        <v>40</v>
      </c>
      <c r="D12" s="2" t="s">
        <v>286</v>
      </c>
      <c r="E12" s="2" t="s">
        <v>142</v>
      </c>
      <c r="F12" s="2" t="s">
        <v>55</v>
      </c>
      <c r="G12" s="2" t="s">
        <v>251</v>
      </c>
      <c r="H12" s="2" t="s">
        <v>426</v>
      </c>
      <c r="I12" s="2">
        <v>2010</v>
      </c>
      <c r="J12" s="2" t="s">
        <v>382</v>
      </c>
      <c r="K12" s="2" t="s">
        <v>288</v>
      </c>
      <c r="L12" s="22">
        <v>77</v>
      </c>
      <c r="M12" s="2" t="s">
        <v>287</v>
      </c>
      <c r="N12" s="2" t="s">
        <v>204</v>
      </c>
      <c r="O12" s="22">
        <v>1.5</v>
      </c>
      <c r="P12" s="2" t="s">
        <v>183</v>
      </c>
      <c r="Q12" s="2" t="s">
        <v>196</v>
      </c>
      <c r="R12" s="2" t="s">
        <v>196</v>
      </c>
      <c r="S12" s="2" t="s">
        <v>29</v>
      </c>
      <c r="T12" s="2" t="s">
        <v>43</v>
      </c>
      <c r="U12" s="20">
        <v>500</v>
      </c>
      <c r="V12" s="21">
        <v>78.48899999999999</v>
      </c>
      <c r="W12" s="28" t="s">
        <v>490</v>
      </c>
    </row>
    <row r="13" spans="1:23" ht="270" customHeight="1" x14ac:dyDescent="0.3">
      <c r="B13" s="18" t="s">
        <v>66</v>
      </c>
      <c r="C13" s="18" t="s">
        <v>40</v>
      </c>
      <c r="D13" s="2" t="s">
        <v>290</v>
      </c>
      <c r="E13" s="2" t="s">
        <v>130</v>
      </c>
      <c r="F13" s="2" t="s">
        <v>122</v>
      </c>
      <c r="G13" s="2" t="s">
        <v>196</v>
      </c>
      <c r="H13" s="2" t="s">
        <v>190</v>
      </c>
      <c r="I13" s="2">
        <v>2011</v>
      </c>
      <c r="J13" s="2" t="s">
        <v>382</v>
      </c>
      <c r="K13" s="2" t="s">
        <v>289</v>
      </c>
      <c r="L13" s="22">
        <v>77</v>
      </c>
      <c r="M13" s="2" t="s">
        <v>267</v>
      </c>
      <c r="N13" s="2" t="s">
        <v>196</v>
      </c>
      <c r="O13" s="22">
        <v>0</v>
      </c>
      <c r="P13" s="2" t="s">
        <v>297</v>
      </c>
      <c r="Q13" s="2" t="s">
        <v>296</v>
      </c>
      <c r="R13" s="2" t="s">
        <v>196</v>
      </c>
      <c r="S13" s="2" t="s">
        <v>29</v>
      </c>
      <c r="T13" s="2" t="s">
        <v>246</v>
      </c>
      <c r="U13" s="20">
        <v>1513.7602500000003</v>
      </c>
      <c r="V13" s="21">
        <v>77.418000000000006</v>
      </c>
      <c r="W13" s="28" t="s">
        <v>491</v>
      </c>
    </row>
    <row r="14" spans="1:23" ht="237.6" customHeight="1" x14ac:dyDescent="0.25">
      <c r="B14" s="18" t="s">
        <v>513</v>
      </c>
      <c r="C14" s="18" t="s">
        <v>40</v>
      </c>
      <c r="D14" s="2" t="s">
        <v>291</v>
      </c>
      <c r="E14" s="2" t="s">
        <v>118</v>
      </c>
      <c r="F14" s="2" t="s">
        <v>123</v>
      </c>
      <c r="G14" s="2" t="s">
        <v>299</v>
      </c>
      <c r="H14" s="2" t="s">
        <v>298</v>
      </c>
      <c r="I14" s="2">
        <v>2010</v>
      </c>
      <c r="J14" s="2" t="s">
        <v>382</v>
      </c>
      <c r="K14" s="2" t="s">
        <v>289</v>
      </c>
      <c r="L14" s="22">
        <v>65</v>
      </c>
      <c r="M14" s="2" t="s">
        <v>267</v>
      </c>
      <c r="N14" s="2" t="s">
        <v>196</v>
      </c>
      <c r="O14" s="22">
        <v>0</v>
      </c>
      <c r="P14" s="2" t="s">
        <v>437</v>
      </c>
      <c r="Q14" s="2" t="s">
        <v>196</v>
      </c>
      <c r="R14" s="2" t="s">
        <v>198</v>
      </c>
      <c r="S14" s="2" t="s">
        <v>29</v>
      </c>
      <c r="T14" s="2" t="s">
        <v>245</v>
      </c>
      <c r="U14" s="20">
        <v>290</v>
      </c>
      <c r="V14" s="21">
        <v>65</v>
      </c>
      <c r="W14" s="28" t="s">
        <v>492</v>
      </c>
    </row>
    <row r="15" spans="1:23" ht="60" x14ac:dyDescent="0.25">
      <c r="B15" s="18" t="s">
        <v>514</v>
      </c>
      <c r="C15" s="18" t="s">
        <v>40</v>
      </c>
      <c r="D15" s="2" t="s">
        <v>120</v>
      </c>
      <c r="E15" s="2" t="s">
        <v>130</v>
      </c>
      <c r="F15" s="2" t="s">
        <v>117</v>
      </c>
      <c r="G15" s="2" t="s">
        <v>196</v>
      </c>
      <c r="H15" s="2" t="s">
        <v>191</v>
      </c>
      <c r="I15" s="2">
        <v>2011</v>
      </c>
      <c r="J15" s="2" t="s">
        <v>382</v>
      </c>
      <c r="K15" s="2" t="s">
        <v>289</v>
      </c>
      <c r="L15" s="22">
        <v>62</v>
      </c>
      <c r="M15" s="2" t="s">
        <v>267</v>
      </c>
      <c r="N15" s="2" t="s">
        <v>196</v>
      </c>
      <c r="O15" s="22">
        <v>0</v>
      </c>
      <c r="P15" s="2" t="s">
        <v>196</v>
      </c>
      <c r="Q15" s="2" t="s">
        <v>196</v>
      </c>
      <c r="R15" s="2" t="s">
        <v>196</v>
      </c>
      <c r="S15" s="2" t="s">
        <v>29</v>
      </c>
      <c r="T15" s="2" t="s">
        <v>43</v>
      </c>
      <c r="U15" s="20">
        <v>62.063430000000004</v>
      </c>
      <c r="V15" s="21">
        <v>62.063430000000004</v>
      </c>
      <c r="W15" s="28" t="s">
        <v>493</v>
      </c>
    </row>
    <row r="16" spans="1:23" ht="135" x14ac:dyDescent="0.25">
      <c r="B16" s="18" t="s">
        <v>109</v>
      </c>
      <c r="C16" s="18" t="s">
        <v>40</v>
      </c>
      <c r="D16" s="2" t="s">
        <v>301</v>
      </c>
      <c r="E16" s="2" t="s">
        <v>128</v>
      </c>
      <c r="F16" s="2" t="s">
        <v>302</v>
      </c>
      <c r="G16" s="2" t="s">
        <v>227</v>
      </c>
      <c r="H16" s="2" t="s">
        <v>427</v>
      </c>
      <c r="I16" s="2">
        <v>2010</v>
      </c>
      <c r="J16" s="2" t="s">
        <v>382</v>
      </c>
      <c r="K16" s="2" t="s">
        <v>300</v>
      </c>
      <c r="L16" s="22">
        <v>54</v>
      </c>
      <c r="M16" s="2" t="s">
        <v>287</v>
      </c>
      <c r="N16" s="2" t="s">
        <v>329</v>
      </c>
      <c r="O16" s="22">
        <v>0.39</v>
      </c>
      <c r="P16" s="2" t="s">
        <v>303</v>
      </c>
      <c r="Q16" s="2" t="s">
        <v>196</v>
      </c>
      <c r="R16" s="2" t="s">
        <v>196</v>
      </c>
      <c r="S16" s="2" t="s">
        <v>29</v>
      </c>
      <c r="T16" s="2" t="s">
        <v>43</v>
      </c>
      <c r="U16" s="20">
        <v>400</v>
      </c>
      <c r="V16" s="21">
        <v>54.274681687499992</v>
      </c>
      <c r="W16" s="28" t="s">
        <v>494</v>
      </c>
    </row>
    <row r="17" spans="2:23" ht="150" x14ac:dyDescent="0.25">
      <c r="B17" s="18" t="s">
        <v>110</v>
      </c>
      <c r="C17" s="18" t="s">
        <v>40</v>
      </c>
      <c r="D17" s="2" t="s">
        <v>121</v>
      </c>
      <c r="E17" s="2" t="s">
        <v>130</v>
      </c>
      <c r="F17" s="2" t="s">
        <v>124</v>
      </c>
      <c r="G17" s="2" t="s">
        <v>196</v>
      </c>
      <c r="H17" s="2" t="s">
        <v>192</v>
      </c>
      <c r="I17" s="2">
        <v>2011</v>
      </c>
      <c r="J17" s="2" t="s">
        <v>382</v>
      </c>
      <c r="K17" s="2" t="s">
        <v>289</v>
      </c>
      <c r="L17" s="22">
        <v>32</v>
      </c>
      <c r="M17" s="2" t="s">
        <v>267</v>
      </c>
      <c r="N17" s="2" t="s">
        <v>304</v>
      </c>
      <c r="O17" s="22">
        <v>2.2000000000000002</v>
      </c>
      <c r="P17" s="2" t="s">
        <v>305</v>
      </c>
      <c r="Q17" s="2" t="s">
        <v>196</v>
      </c>
      <c r="R17" s="2" t="s">
        <v>199</v>
      </c>
      <c r="S17" s="2" t="s">
        <v>29</v>
      </c>
      <c r="T17" s="2" t="s">
        <v>119</v>
      </c>
      <c r="U17" s="20">
        <v>287</v>
      </c>
      <c r="V17" s="21">
        <v>34.229965156794428</v>
      </c>
      <c r="W17" s="28" t="s">
        <v>495</v>
      </c>
    </row>
    <row r="18" spans="2:23" ht="120" x14ac:dyDescent="0.25">
      <c r="B18" s="18" t="s">
        <v>111</v>
      </c>
      <c r="C18" s="18" t="s">
        <v>40</v>
      </c>
      <c r="D18" s="2" t="s">
        <v>239</v>
      </c>
      <c r="E18" s="2" t="s">
        <v>142</v>
      </c>
      <c r="F18" s="2" t="s">
        <v>55</v>
      </c>
      <c r="G18" s="2" t="s">
        <v>228</v>
      </c>
      <c r="H18" s="2" t="s">
        <v>240</v>
      </c>
      <c r="I18" s="2">
        <v>2011</v>
      </c>
      <c r="J18" s="2" t="s">
        <v>382</v>
      </c>
      <c r="K18" s="2" t="s">
        <v>306</v>
      </c>
      <c r="L18" s="22">
        <v>30</v>
      </c>
      <c r="M18" s="2" t="s">
        <v>307</v>
      </c>
      <c r="N18" s="2" t="s">
        <v>196</v>
      </c>
      <c r="O18" s="22">
        <v>0</v>
      </c>
      <c r="P18" s="2" t="s">
        <v>308</v>
      </c>
      <c r="Q18" s="2" t="s">
        <v>196</v>
      </c>
      <c r="R18" s="2" t="s">
        <v>196</v>
      </c>
      <c r="S18" s="2" t="s">
        <v>29</v>
      </c>
      <c r="T18" s="2" t="s">
        <v>259</v>
      </c>
      <c r="U18" s="20">
        <v>360</v>
      </c>
      <c r="V18" s="21">
        <v>30</v>
      </c>
      <c r="W18" s="28" t="s">
        <v>496</v>
      </c>
    </row>
    <row r="19" spans="2:23" ht="90" x14ac:dyDescent="0.25">
      <c r="B19" s="18" t="s">
        <v>67</v>
      </c>
      <c r="C19" s="18" t="s">
        <v>40</v>
      </c>
      <c r="D19" s="2" t="s">
        <v>309</v>
      </c>
      <c r="E19" s="2" t="s">
        <v>64</v>
      </c>
      <c r="F19" s="2" t="s">
        <v>33</v>
      </c>
      <c r="G19" s="2" t="s">
        <v>196</v>
      </c>
      <c r="H19" s="2" t="s">
        <v>193</v>
      </c>
      <c r="I19" s="2">
        <v>2010</v>
      </c>
      <c r="J19" s="2" t="s">
        <v>382</v>
      </c>
      <c r="K19" s="2" t="s">
        <v>310</v>
      </c>
      <c r="L19" s="22">
        <v>18</v>
      </c>
      <c r="M19" s="2" t="s">
        <v>311</v>
      </c>
      <c r="N19" s="2" t="s">
        <v>196</v>
      </c>
      <c r="O19" s="22">
        <v>0</v>
      </c>
      <c r="P19" s="2" t="s">
        <v>196</v>
      </c>
      <c r="Q19" s="2" t="s">
        <v>196</v>
      </c>
      <c r="R19" s="2" t="s">
        <v>196</v>
      </c>
      <c r="S19" s="2" t="s">
        <v>29</v>
      </c>
      <c r="T19" s="2" t="s">
        <v>38</v>
      </c>
      <c r="U19" s="20">
        <v>18</v>
      </c>
      <c r="V19" s="21">
        <v>18</v>
      </c>
      <c r="W19" s="28" t="s">
        <v>497</v>
      </c>
    </row>
    <row r="20" spans="2:23" ht="291.60000000000002" customHeight="1" x14ac:dyDescent="0.25">
      <c r="B20" s="18" t="s">
        <v>71</v>
      </c>
      <c r="C20" s="18" t="s">
        <v>40</v>
      </c>
      <c r="D20" s="2" t="s">
        <v>312</v>
      </c>
      <c r="E20" s="2" t="s">
        <v>128</v>
      </c>
      <c r="F20" s="2" t="s">
        <v>126</v>
      </c>
      <c r="G20" s="2" t="s">
        <v>229</v>
      </c>
      <c r="H20" s="2" t="s">
        <v>428</v>
      </c>
      <c r="I20" s="2">
        <v>2011</v>
      </c>
      <c r="J20" s="2" t="s">
        <v>382</v>
      </c>
      <c r="K20" s="2" t="s">
        <v>310</v>
      </c>
      <c r="L20" s="22">
        <v>13</v>
      </c>
      <c r="M20" s="2" t="s">
        <v>307</v>
      </c>
      <c r="N20" s="2" t="s">
        <v>196</v>
      </c>
      <c r="O20" s="22">
        <v>0</v>
      </c>
      <c r="P20" s="2" t="s">
        <v>203</v>
      </c>
      <c r="Q20" s="2" t="s">
        <v>196</v>
      </c>
      <c r="R20" s="2" t="s">
        <v>200</v>
      </c>
      <c r="S20" s="2" t="s">
        <v>29</v>
      </c>
      <c r="T20" s="2" t="s">
        <v>38</v>
      </c>
      <c r="U20" s="20">
        <v>200</v>
      </c>
      <c r="V20" s="21">
        <v>12.903</v>
      </c>
      <c r="W20" s="28" t="s">
        <v>498</v>
      </c>
    </row>
    <row r="21" spans="2:23" ht="150.6" customHeight="1" x14ac:dyDescent="0.25">
      <c r="B21" s="18" t="s">
        <v>112</v>
      </c>
      <c r="C21" s="18" t="s">
        <v>40</v>
      </c>
      <c r="D21" s="2" t="s">
        <v>263</v>
      </c>
      <c r="E21" s="2" t="s">
        <v>64</v>
      </c>
      <c r="F21" s="2" t="s">
        <v>62</v>
      </c>
      <c r="G21" s="2" t="s">
        <v>230</v>
      </c>
      <c r="H21" s="3" t="s">
        <v>429</v>
      </c>
      <c r="I21" s="2">
        <v>2011</v>
      </c>
      <c r="J21" s="2" t="s">
        <v>382</v>
      </c>
      <c r="K21" s="2" t="s">
        <v>310</v>
      </c>
      <c r="L21" s="22">
        <v>13</v>
      </c>
      <c r="M21" s="2" t="s">
        <v>307</v>
      </c>
      <c r="N21" s="2" t="s">
        <v>202</v>
      </c>
      <c r="O21" s="22">
        <v>0</v>
      </c>
      <c r="P21" s="2" t="s">
        <v>313</v>
      </c>
      <c r="Q21" s="2" t="s">
        <v>196</v>
      </c>
      <c r="R21" s="2" t="s">
        <v>196</v>
      </c>
      <c r="S21" s="2" t="s">
        <v>29</v>
      </c>
      <c r="T21" s="2" t="s">
        <v>38</v>
      </c>
      <c r="U21" s="20" t="s">
        <v>7</v>
      </c>
      <c r="V21" s="21">
        <v>12.903</v>
      </c>
      <c r="W21" s="28" t="s">
        <v>499</v>
      </c>
    </row>
    <row r="22" spans="2:23" ht="165" x14ac:dyDescent="0.25">
      <c r="B22" s="18" t="s">
        <v>65</v>
      </c>
      <c r="C22" s="18" t="s">
        <v>40</v>
      </c>
      <c r="D22" s="2" t="s">
        <v>314</v>
      </c>
      <c r="E22" s="2" t="s">
        <v>64</v>
      </c>
      <c r="F22" s="2" t="s">
        <v>14</v>
      </c>
      <c r="G22" s="2" t="s">
        <v>196</v>
      </c>
      <c r="H22" s="2" t="s">
        <v>194</v>
      </c>
      <c r="I22" s="2">
        <v>2010</v>
      </c>
      <c r="J22" s="2" t="s">
        <v>382</v>
      </c>
      <c r="K22" s="2" t="s">
        <v>310</v>
      </c>
      <c r="L22" s="22">
        <v>11</v>
      </c>
      <c r="M22" s="2" t="s">
        <v>267</v>
      </c>
      <c r="N22" s="2" t="s">
        <v>196</v>
      </c>
      <c r="O22" s="22">
        <v>0</v>
      </c>
      <c r="P22" s="2" t="s">
        <v>315</v>
      </c>
      <c r="Q22" s="2" t="s">
        <v>196</v>
      </c>
      <c r="R22" s="2" t="s">
        <v>201</v>
      </c>
      <c r="S22" s="2" t="s">
        <v>29</v>
      </c>
      <c r="T22" s="2" t="s">
        <v>245</v>
      </c>
      <c r="U22" s="20">
        <v>25.872</v>
      </c>
      <c r="V22" s="21">
        <v>10.956000000000001</v>
      </c>
      <c r="W22" s="28" t="s">
        <v>500</v>
      </c>
    </row>
    <row r="23" spans="2:23" ht="120" x14ac:dyDescent="0.25">
      <c r="B23" s="18" t="s">
        <v>69</v>
      </c>
      <c r="C23" s="48" t="s">
        <v>40</v>
      </c>
      <c r="D23" s="2" t="s">
        <v>533</v>
      </c>
      <c r="E23" s="18" t="s">
        <v>130</v>
      </c>
      <c r="F23" s="18" t="s">
        <v>534</v>
      </c>
      <c r="G23" s="18" t="s">
        <v>536</v>
      </c>
      <c r="H23" s="18" t="s">
        <v>196</v>
      </c>
      <c r="I23" s="18">
        <v>2010</v>
      </c>
      <c r="J23" s="2" t="s">
        <v>382</v>
      </c>
      <c r="K23" s="18" t="s">
        <v>535</v>
      </c>
      <c r="L23" s="19">
        <v>6</v>
      </c>
      <c r="M23" s="18" t="s">
        <v>537</v>
      </c>
      <c r="N23" s="18" t="s">
        <v>538</v>
      </c>
      <c r="O23" s="19" t="s">
        <v>196</v>
      </c>
      <c r="P23" s="18" t="s">
        <v>196</v>
      </c>
      <c r="Q23" s="2" t="s">
        <v>539</v>
      </c>
      <c r="R23" s="2" t="s">
        <v>540</v>
      </c>
      <c r="S23" s="18" t="s">
        <v>150</v>
      </c>
      <c r="T23" s="18" t="s">
        <v>541</v>
      </c>
      <c r="U23" s="23">
        <v>6</v>
      </c>
      <c r="V23" s="49">
        <v>6</v>
      </c>
      <c r="W23" s="28" t="s">
        <v>515</v>
      </c>
    </row>
    <row r="24" spans="2:23" ht="75" x14ac:dyDescent="0.25">
      <c r="B24" s="18" t="s">
        <v>113</v>
      </c>
      <c r="C24" s="18" t="s">
        <v>40</v>
      </c>
      <c r="D24" s="2" t="s">
        <v>316</v>
      </c>
      <c r="E24" s="2" t="s">
        <v>118</v>
      </c>
      <c r="F24" s="2" t="s">
        <v>125</v>
      </c>
      <c r="G24" s="2" t="s">
        <v>196</v>
      </c>
      <c r="H24" s="2" t="s">
        <v>195</v>
      </c>
      <c r="I24" s="2">
        <v>2011</v>
      </c>
      <c r="J24" s="2" t="s">
        <v>382</v>
      </c>
      <c r="K24" s="2" t="s">
        <v>289</v>
      </c>
      <c r="L24" s="22">
        <v>4</v>
      </c>
      <c r="M24" s="2" t="s">
        <v>267</v>
      </c>
      <c r="N24" s="2" t="s">
        <v>196</v>
      </c>
      <c r="O24" s="22">
        <v>0</v>
      </c>
      <c r="P24" s="2" t="s">
        <v>196</v>
      </c>
      <c r="Q24" s="2" t="s">
        <v>196</v>
      </c>
      <c r="R24" s="2" t="s">
        <v>196</v>
      </c>
      <c r="S24" s="2" t="s">
        <v>29</v>
      </c>
      <c r="T24" s="2" t="s">
        <v>244</v>
      </c>
      <c r="U24" s="20">
        <v>3.6128399999999998</v>
      </c>
      <c r="V24" s="21">
        <v>3.6128399999999998</v>
      </c>
      <c r="W24" s="28" t="s">
        <v>501</v>
      </c>
    </row>
    <row r="25" spans="2:23" ht="105" x14ac:dyDescent="0.25">
      <c r="B25" s="18" t="s">
        <v>131</v>
      </c>
      <c r="C25" s="18" t="s">
        <v>36</v>
      </c>
      <c r="D25" s="2" t="s">
        <v>319</v>
      </c>
      <c r="E25" s="2" t="s">
        <v>118</v>
      </c>
      <c r="F25" s="2" t="s">
        <v>125</v>
      </c>
      <c r="G25" s="2" t="s">
        <v>238</v>
      </c>
      <c r="H25" s="27" t="s">
        <v>324</v>
      </c>
      <c r="I25" s="2">
        <v>2011</v>
      </c>
      <c r="J25" s="2" t="s">
        <v>383</v>
      </c>
      <c r="K25" s="2" t="s">
        <v>2</v>
      </c>
      <c r="L25" s="22">
        <v>180</v>
      </c>
      <c r="M25" s="3" t="s">
        <v>317</v>
      </c>
      <c r="N25" s="2" t="s">
        <v>330</v>
      </c>
      <c r="O25" s="22">
        <v>120</v>
      </c>
      <c r="P25" s="2" t="s">
        <v>196</v>
      </c>
      <c r="Q25" s="3" t="s">
        <v>196</v>
      </c>
      <c r="R25" s="3" t="s">
        <v>196</v>
      </c>
      <c r="S25" s="2" t="s">
        <v>29</v>
      </c>
      <c r="T25" s="2" t="s">
        <v>38</v>
      </c>
      <c r="U25" s="23">
        <f>V25</f>
        <v>300</v>
      </c>
      <c r="V25" s="21">
        <v>300</v>
      </c>
      <c r="W25" s="54" t="s">
        <v>516</v>
      </c>
    </row>
    <row r="26" spans="2:23" ht="105" x14ac:dyDescent="0.25">
      <c r="B26" s="18" t="s">
        <v>132</v>
      </c>
      <c r="C26" s="18" t="s">
        <v>36</v>
      </c>
      <c r="D26" s="2" t="s">
        <v>320</v>
      </c>
      <c r="E26" s="2" t="s">
        <v>118</v>
      </c>
      <c r="F26" s="2" t="s">
        <v>226</v>
      </c>
      <c r="G26" s="18" t="s">
        <v>318</v>
      </c>
      <c r="H26" s="27" t="s">
        <v>325</v>
      </c>
      <c r="I26" s="2">
        <v>2011</v>
      </c>
      <c r="J26" s="2" t="s">
        <v>383</v>
      </c>
      <c r="K26" s="2" t="s">
        <v>2</v>
      </c>
      <c r="L26" s="22">
        <v>180</v>
      </c>
      <c r="M26" s="3" t="s">
        <v>317</v>
      </c>
      <c r="N26" s="2" t="s">
        <v>331</v>
      </c>
      <c r="O26" s="22">
        <v>120</v>
      </c>
      <c r="P26" s="2" t="s">
        <v>196</v>
      </c>
      <c r="Q26" s="3" t="s">
        <v>196</v>
      </c>
      <c r="R26" s="3" t="s">
        <v>196</v>
      </c>
      <c r="S26" s="2" t="s">
        <v>29</v>
      </c>
      <c r="T26" s="2" t="s">
        <v>38</v>
      </c>
      <c r="U26" s="23">
        <f>V26</f>
        <v>300</v>
      </c>
      <c r="V26" s="21">
        <v>300</v>
      </c>
      <c r="W26" s="54" t="s">
        <v>517</v>
      </c>
    </row>
    <row r="27" spans="2:23" ht="105" x14ac:dyDescent="0.25">
      <c r="B27" s="18" t="s">
        <v>101</v>
      </c>
      <c r="C27" s="18" t="s">
        <v>36</v>
      </c>
      <c r="D27" s="2" t="s">
        <v>321</v>
      </c>
      <c r="E27" s="2" t="s">
        <v>64</v>
      </c>
      <c r="F27" s="3" t="s">
        <v>14</v>
      </c>
      <c r="G27" s="3" t="s">
        <v>224</v>
      </c>
      <c r="H27" s="3" t="s">
        <v>323</v>
      </c>
      <c r="I27" s="3">
        <v>2011</v>
      </c>
      <c r="J27" s="3" t="s">
        <v>383</v>
      </c>
      <c r="K27" s="3" t="s">
        <v>2</v>
      </c>
      <c r="L27" s="24">
        <v>120</v>
      </c>
      <c r="M27" s="3" t="s">
        <v>317</v>
      </c>
      <c r="N27" s="3" t="s">
        <v>332</v>
      </c>
      <c r="O27" s="24">
        <v>80</v>
      </c>
      <c r="P27" s="2" t="s">
        <v>196</v>
      </c>
      <c r="Q27" s="3" t="s">
        <v>196</v>
      </c>
      <c r="R27" s="3" t="s">
        <v>196</v>
      </c>
      <c r="S27" s="25" t="s">
        <v>29</v>
      </c>
      <c r="T27" s="25" t="s">
        <v>43</v>
      </c>
      <c r="U27" s="36">
        <v>200</v>
      </c>
      <c r="V27" s="21">
        <v>200</v>
      </c>
      <c r="W27" s="54" t="s">
        <v>518</v>
      </c>
    </row>
    <row r="28" spans="2:23" ht="123.6" customHeight="1" x14ac:dyDescent="0.25">
      <c r="B28" s="18" t="s">
        <v>133</v>
      </c>
      <c r="C28" s="18" t="s">
        <v>36</v>
      </c>
      <c r="D28" s="2" t="s">
        <v>322</v>
      </c>
      <c r="E28" s="2" t="s">
        <v>128</v>
      </c>
      <c r="F28" s="2" t="s">
        <v>114</v>
      </c>
      <c r="G28" s="3" t="s">
        <v>221</v>
      </c>
      <c r="H28" s="27" t="s">
        <v>326</v>
      </c>
      <c r="I28" s="2">
        <v>2010</v>
      </c>
      <c r="J28" s="2" t="s">
        <v>383</v>
      </c>
      <c r="K28" s="2" t="s">
        <v>2</v>
      </c>
      <c r="L28" s="22">
        <v>12</v>
      </c>
      <c r="M28" s="3" t="s">
        <v>317</v>
      </c>
      <c r="N28" s="2" t="s">
        <v>328</v>
      </c>
      <c r="O28" s="22">
        <v>8</v>
      </c>
      <c r="P28" s="2" t="s">
        <v>196</v>
      </c>
      <c r="Q28" s="3" t="s">
        <v>196</v>
      </c>
      <c r="R28" s="3" t="s">
        <v>196</v>
      </c>
      <c r="S28" s="2" t="s">
        <v>29</v>
      </c>
      <c r="T28" s="25" t="s">
        <v>43</v>
      </c>
      <c r="U28" s="20">
        <f t="shared" ref="U28:U38" si="0">V28</f>
        <v>20</v>
      </c>
      <c r="V28" s="21">
        <v>20</v>
      </c>
      <c r="W28" s="54" t="s">
        <v>519</v>
      </c>
    </row>
    <row r="29" spans="2:23" ht="158.44999999999999" customHeight="1" x14ac:dyDescent="0.25">
      <c r="B29" s="18" t="s">
        <v>97</v>
      </c>
      <c r="C29" s="18" t="s">
        <v>36</v>
      </c>
      <c r="D29" s="3" t="s">
        <v>4</v>
      </c>
      <c r="E29" s="2" t="s">
        <v>64</v>
      </c>
      <c r="F29" s="3" t="s">
        <v>34</v>
      </c>
      <c r="G29" s="3" t="s">
        <v>196</v>
      </c>
      <c r="H29" s="3" t="s">
        <v>234</v>
      </c>
      <c r="I29" s="3">
        <v>2010</v>
      </c>
      <c r="J29" s="3" t="s">
        <v>383</v>
      </c>
      <c r="K29" s="3" t="s">
        <v>3</v>
      </c>
      <c r="L29" s="24">
        <v>729</v>
      </c>
      <c r="M29" s="3" t="s">
        <v>327</v>
      </c>
      <c r="N29" s="2" t="s">
        <v>333</v>
      </c>
      <c r="O29" s="26">
        <f>V29-L29</f>
        <v>471</v>
      </c>
      <c r="P29" s="27" t="s">
        <v>196</v>
      </c>
      <c r="Q29" s="3" t="s">
        <v>196</v>
      </c>
      <c r="R29" s="3" t="s">
        <v>196</v>
      </c>
      <c r="S29" s="25" t="s">
        <v>29</v>
      </c>
      <c r="T29" s="25" t="s">
        <v>242</v>
      </c>
      <c r="U29" s="37">
        <f t="shared" si="0"/>
        <v>1200</v>
      </c>
      <c r="V29" s="26">
        <v>1200</v>
      </c>
      <c r="W29" s="54" t="s">
        <v>510</v>
      </c>
    </row>
    <row r="30" spans="2:23" ht="72" customHeight="1" x14ac:dyDescent="0.25">
      <c r="B30" s="18" t="s">
        <v>98</v>
      </c>
      <c r="C30" s="18" t="s">
        <v>36</v>
      </c>
      <c r="D30" s="3" t="s">
        <v>4</v>
      </c>
      <c r="E30" s="2" t="s">
        <v>64</v>
      </c>
      <c r="F30" s="3" t="s">
        <v>34</v>
      </c>
      <c r="G30" s="3" t="s">
        <v>196</v>
      </c>
      <c r="H30" s="3" t="s">
        <v>235</v>
      </c>
      <c r="I30" s="3">
        <v>2010</v>
      </c>
      <c r="J30" s="3" t="s">
        <v>383</v>
      </c>
      <c r="K30" s="3" t="s">
        <v>3</v>
      </c>
      <c r="L30" s="24">
        <v>214</v>
      </c>
      <c r="M30" s="3" t="s">
        <v>327</v>
      </c>
      <c r="N30" s="3" t="s">
        <v>334</v>
      </c>
      <c r="O30" s="26">
        <f>V30-L30</f>
        <v>381</v>
      </c>
      <c r="P30" s="2" t="s">
        <v>196</v>
      </c>
      <c r="Q30" s="3" t="s">
        <v>196</v>
      </c>
      <c r="R30" s="3" t="s">
        <v>196</v>
      </c>
      <c r="S30" s="25" t="s">
        <v>29</v>
      </c>
      <c r="T30" s="25" t="s">
        <v>242</v>
      </c>
      <c r="U30" s="37">
        <f t="shared" si="0"/>
        <v>595</v>
      </c>
      <c r="V30" s="26">
        <v>595</v>
      </c>
      <c r="W30" s="54" t="s">
        <v>511</v>
      </c>
    </row>
    <row r="31" spans="2:23" ht="60" x14ac:dyDescent="0.25">
      <c r="B31" s="18" t="s">
        <v>338</v>
      </c>
      <c r="C31" s="18" t="s">
        <v>36</v>
      </c>
      <c r="D31" s="25" t="s">
        <v>5</v>
      </c>
      <c r="E31" s="2" t="s">
        <v>64</v>
      </c>
      <c r="F31" s="3" t="s">
        <v>32</v>
      </c>
      <c r="G31" s="3" t="s">
        <v>196</v>
      </c>
      <c r="H31" s="3" t="s">
        <v>335</v>
      </c>
      <c r="I31" s="3">
        <v>2010</v>
      </c>
      <c r="J31" s="3" t="s">
        <v>383</v>
      </c>
      <c r="K31" s="3" t="s">
        <v>336</v>
      </c>
      <c r="L31" s="24">
        <v>3.6</v>
      </c>
      <c r="M31" s="3" t="s">
        <v>337</v>
      </c>
      <c r="N31" s="3" t="s">
        <v>340</v>
      </c>
      <c r="O31" s="24">
        <v>0.4</v>
      </c>
      <c r="P31" s="2" t="s">
        <v>196</v>
      </c>
      <c r="Q31" s="3" t="s">
        <v>196</v>
      </c>
      <c r="R31" s="3" t="s">
        <v>196</v>
      </c>
      <c r="S31" s="25" t="s">
        <v>29</v>
      </c>
      <c r="T31" s="25" t="s">
        <v>260</v>
      </c>
      <c r="U31" s="37">
        <f t="shared" si="0"/>
        <v>4</v>
      </c>
      <c r="V31" s="26">
        <v>4</v>
      </c>
      <c r="W31" s="54" t="s">
        <v>520</v>
      </c>
    </row>
    <row r="32" spans="2:23" ht="90" x14ac:dyDescent="0.25">
      <c r="B32" s="18" t="s">
        <v>136</v>
      </c>
      <c r="C32" s="18" t="s">
        <v>36</v>
      </c>
      <c r="D32" s="25" t="s">
        <v>342</v>
      </c>
      <c r="E32" s="2" t="s">
        <v>118</v>
      </c>
      <c r="F32" s="3" t="s">
        <v>125</v>
      </c>
      <c r="G32" s="3" t="s">
        <v>196</v>
      </c>
      <c r="H32" s="27" t="s">
        <v>339</v>
      </c>
      <c r="I32" s="3">
        <v>2011</v>
      </c>
      <c r="J32" s="3" t="s">
        <v>383</v>
      </c>
      <c r="K32" s="3" t="s">
        <v>6</v>
      </c>
      <c r="L32" s="24">
        <v>200</v>
      </c>
      <c r="M32" s="3" t="s">
        <v>341</v>
      </c>
      <c r="N32" s="3" t="s">
        <v>141</v>
      </c>
      <c r="O32" s="24">
        <v>0</v>
      </c>
      <c r="P32" s="2" t="s">
        <v>196</v>
      </c>
      <c r="Q32" s="3" t="s">
        <v>196</v>
      </c>
      <c r="R32" s="3" t="s">
        <v>196</v>
      </c>
      <c r="S32" s="25" t="s">
        <v>29</v>
      </c>
      <c r="T32" s="25" t="s">
        <v>28</v>
      </c>
      <c r="U32" s="37">
        <f t="shared" si="0"/>
        <v>200</v>
      </c>
      <c r="V32" s="26">
        <v>200</v>
      </c>
      <c r="W32" s="54" t="s">
        <v>521</v>
      </c>
    </row>
    <row r="33" spans="2:23" ht="75" x14ac:dyDescent="0.25">
      <c r="B33" s="18" t="s">
        <v>135</v>
      </c>
      <c r="C33" s="18" t="s">
        <v>36</v>
      </c>
      <c r="D33" s="3" t="s">
        <v>137</v>
      </c>
      <c r="E33" s="2" t="s">
        <v>118</v>
      </c>
      <c r="F33" s="2" t="s">
        <v>139</v>
      </c>
      <c r="G33" s="2" t="s">
        <v>196</v>
      </c>
      <c r="H33" s="2" t="s">
        <v>223</v>
      </c>
      <c r="I33" s="27">
        <v>2010</v>
      </c>
      <c r="J33" s="27" t="s">
        <v>383</v>
      </c>
      <c r="K33" s="3" t="s">
        <v>6</v>
      </c>
      <c r="L33" s="24">
        <v>98</v>
      </c>
      <c r="M33" s="3" t="s">
        <v>341</v>
      </c>
      <c r="N33" s="3" t="s">
        <v>140</v>
      </c>
      <c r="O33" s="24">
        <v>0</v>
      </c>
      <c r="P33" s="2" t="s">
        <v>196</v>
      </c>
      <c r="Q33" s="3" t="s">
        <v>196</v>
      </c>
      <c r="R33" s="3" t="s">
        <v>196</v>
      </c>
      <c r="S33" s="3" t="s">
        <v>29</v>
      </c>
      <c r="T33" s="25" t="s">
        <v>261</v>
      </c>
      <c r="U33" s="37">
        <f t="shared" si="0"/>
        <v>98</v>
      </c>
      <c r="V33" s="26">
        <v>98</v>
      </c>
      <c r="W33" s="54" t="s">
        <v>522</v>
      </c>
    </row>
    <row r="34" spans="2:23" ht="81" customHeight="1" x14ac:dyDescent="0.25">
      <c r="B34" s="27" t="s">
        <v>102</v>
      </c>
      <c r="C34" s="18" t="s">
        <v>36</v>
      </c>
      <c r="D34" s="3" t="s">
        <v>343</v>
      </c>
      <c r="E34" s="2" t="s">
        <v>64</v>
      </c>
      <c r="F34" s="3" t="s">
        <v>35</v>
      </c>
      <c r="G34" s="27" t="s">
        <v>196</v>
      </c>
      <c r="H34" s="3" t="s">
        <v>222</v>
      </c>
      <c r="I34" s="3">
        <v>2010</v>
      </c>
      <c r="J34" s="3" t="s">
        <v>383</v>
      </c>
      <c r="K34" s="3" t="s">
        <v>6</v>
      </c>
      <c r="L34" s="24">
        <v>50</v>
      </c>
      <c r="M34" s="3" t="s">
        <v>341</v>
      </c>
      <c r="N34" s="3" t="s">
        <v>49</v>
      </c>
      <c r="O34" s="24">
        <v>0</v>
      </c>
      <c r="P34" s="2" t="s">
        <v>196</v>
      </c>
      <c r="Q34" s="3" t="s">
        <v>196</v>
      </c>
      <c r="R34" s="3" t="s">
        <v>196</v>
      </c>
      <c r="S34" s="25" t="s">
        <v>29</v>
      </c>
      <c r="T34" s="25" t="s">
        <v>261</v>
      </c>
      <c r="U34" s="37">
        <f t="shared" si="0"/>
        <v>50</v>
      </c>
      <c r="V34" s="26">
        <v>50</v>
      </c>
      <c r="W34" s="54" t="s">
        <v>512</v>
      </c>
    </row>
    <row r="35" spans="2:23" ht="157.9" customHeight="1" x14ac:dyDescent="0.25">
      <c r="B35" s="2" t="s">
        <v>99</v>
      </c>
      <c r="C35" s="18" t="s">
        <v>36</v>
      </c>
      <c r="D35" s="3" t="s">
        <v>344</v>
      </c>
      <c r="E35" s="2" t="s">
        <v>142</v>
      </c>
      <c r="F35" s="3" t="s">
        <v>53</v>
      </c>
      <c r="G35" s="3" t="s">
        <v>196</v>
      </c>
      <c r="H35" s="25" t="s">
        <v>346</v>
      </c>
      <c r="I35" s="3">
        <v>2010</v>
      </c>
      <c r="J35" s="3" t="s">
        <v>383</v>
      </c>
      <c r="K35" s="3" t="s">
        <v>8</v>
      </c>
      <c r="L35" s="24">
        <v>295</v>
      </c>
      <c r="M35" s="3" t="s">
        <v>368</v>
      </c>
      <c r="N35" s="3" t="s">
        <v>196</v>
      </c>
      <c r="O35" s="24">
        <v>0</v>
      </c>
      <c r="P35" s="2" t="s">
        <v>196</v>
      </c>
      <c r="Q35" s="3" t="s">
        <v>196</v>
      </c>
      <c r="R35" s="3" t="s">
        <v>196</v>
      </c>
      <c r="S35" s="25" t="s">
        <v>29</v>
      </c>
      <c r="T35" s="25" t="s">
        <v>259</v>
      </c>
      <c r="U35" s="37">
        <f t="shared" si="0"/>
        <v>295</v>
      </c>
      <c r="V35" s="26">
        <v>295</v>
      </c>
      <c r="W35" s="54" t="s">
        <v>523</v>
      </c>
    </row>
    <row r="36" spans="2:23" ht="141" customHeight="1" x14ac:dyDescent="0.25">
      <c r="B36" s="2" t="s">
        <v>100</v>
      </c>
      <c r="C36" s="18" t="s">
        <v>36</v>
      </c>
      <c r="D36" s="3" t="s">
        <v>345</v>
      </c>
      <c r="E36" s="2" t="s">
        <v>142</v>
      </c>
      <c r="F36" s="28" t="s">
        <v>54</v>
      </c>
      <c r="G36" s="28" t="s">
        <v>196</v>
      </c>
      <c r="H36" s="28" t="s">
        <v>430</v>
      </c>
      <c r="I36" s="3">
        <v>2010</v>
      </c>
      <c r="J36" s="3" t="s">
        <v>383</v>
      </c>
      <c r="K36" s="3" t="s">
        <v>9</v>
      </c>
      <c r="L36" s="24">
        <v>154</v>
      </c>
      <c r="M36" s="3" t="s">
        <v>368</v>
      </c>
      <c r="N36" s="28" t="s">
        <v>379</v>
      </c>
      <c r="O36" s="24">
        <v>0</v>
      </c>
      <c r="P36" s="2" t="s">
        <v>196</v>
      </c>
      <c r="Q36" s="3" t="s">
        <v>196</v>
      </c>
      <c r="R36" s="3" t="s">
        <v>196</v>
      </c>
      <c r="S36" s="25" t="s">
        <v>29</v>
      </c>
      <c r="T36" s="2" t="s">
        <v>244</v>
      </c>
      <c r="U36" s="37">
        <f t="shared" si="0"/>
        <v>154</v>
      </c>
      <c r="V36" s="26">
        <v>154</v>
      </c>
      <c r="W36" s="54" t="s">
        <v>524</v>
      </c>
    </row>
    <row r="37" spans="2:23" ht="60" x14ac:dyDescent="0.25">
      <c r="B37" s="2" t="s">
        <v>134</v>
      </c>
      <c r="C37" s="18" t="s">
        <v>36</v>
      </c>
      <c r="D37" s="3" t="s">
        <v>138</v>
      </c>
      <c r="E37" s="3" t="s">
        <v>130</v>
      </c>
      <c r="F37" s="3" t="s">
        <v>122</v>
      </c>
      <c r="G37" s="3" t="s">
        <v>196</v>
      </c>
      <c r="H37" s="2" t="s">
        <v>190</v>
      </c>
      <c r="I37" s="3">
        <v>2010</v>
      </c>
      <c r="J37" s="3" t="s">
        <v>383</v>
      </c>
      <c r="K37" s="3" t="s">
        <v>9</v>
      </c>
      <c r="L37" s="24">
        <v>387</v>
      </c>
      <c r="M37" s="3" t="s">
        <v>267</v>
      </c>
      <c r="N37" s="3" t="s">
        <v>378</v>
      </c>
      <c r="O37" s="24">
        <v>0</v>
      </c>
      <c r="P37" s="2" t="s">
        <v>196</v>
      </c>
      <c r="Q37" s="3" t="s">
        <v>196</v>
      </c>
      <c r="R37" s="3" t="s">
        <v>196</v>
      </c>
      <c r="S37" s="25" t="s">
        <v>29</v>
      </c>
      <c r="T37" s="25" t="s">
        <v>246</v>
      </c>
      <c r="U37" s="37">
        <f t="shared" si="0"/>
        <v>387</v>
      </c>
      <c r="V37" s="26">
        <v>387</v>
      </c>
      <c r="W37" s="54" t="s">
        <v>524</v>
      </c>
    </row>
    <row r="38" spans="2:23" ht="105" customHeight="1" x14ac:dyDescent="0.25">
      <c r="B38" s="27" t="s">
        <v>103</v>
      </c>
      <c r="C38" s="18" t="s">
        <v>36</v>
      </c>
      <c r="D38" s="3" t="s">
        <v>347</v>
      </c>
      <c r="E38" s="2" t="s">
        <v>142</v>
      </c>
      <c r="F38" s="3" t="s">
        <v>59</v>
      </c>
      <c r="G38" s="3" t="s">
        <v>196</v>
      </c>
      <c r="H38" s="3" t="s">
        <v>431</v>
      </c>
      <c r="I38" s="3">
        <v>2011</v>
      </c>
      <c r="J38" s="3" t="s">
        <v>383</v>
      </c>
      <c r="K38" s="3" t="s">
        <v>10</v>
      </c>
      <c r="L38" s="24">
        <v>39</v>
      </c>
      <c r="M38" s="3" t="s">
        <v>368</v>
      </c>
      <c r="N38" s="3" t="s">
        <v>377</v>
      </c>
      <c r="O38" s="24">
        <v>0</v>
      </c>
      <c r="P38" s="2" t="s">
        <v>196</v>
      </c>
      <c r="Q38" s="3" t="s">
        <v>196</v>
      </c>
      <c r="R38" s="3" t="s">
        <v>196</v>
      </c>
      <c r="S38" s="25" t="s">
        <v>29</v>
      </c>
      <c r="T38" s="25" t="s">
        <v>259</v>
      </c>
      <c r="U38" s="37">
        <f t="shared" si="0"/>
        <v>39</v>
      </c>
      <c r="V38" s="26">
        <v>39</v>
      </c>
      <c r="W38" s="54" t="s">
        <v>525</v>
      </c>
    </row>
    <row r="39" spans="2:23" ht="172.9" customHeight="1" x14ac:dyDescent="0.25">
      <c r="B39" s="2" t="s">
        <v>72</v>
      </c>
      <c r="C39" s="18" t="s">
        <v>39</v>
      </c>
      <c r="D39" s="2" t="s">
        <v>348</v>
      </c>
      <c r="E39" s="2" t="s">
        <v>142</v>
      </c>
      <c r="F39" s="2" t="s">
        <v>60</v>
      </c>
      <c r="G39" s="2" t="s">
        <v>196</v>
      </c>
      <c r="H39" s="3" t="s">
        <v>425</v>
      </c>
      <c r="I39" s="2">
        <v>2010</v>
      </c>
      <c r="J39" s="2" t="s">
        <v>381</v>
      </c>
      <c r="K39" s="2" t="s">
        <v>350</v>
      </c>
      <c r="L39" s="22">
        <v>314</v>
      </c>
      <c r="M39" s="2" t="s">
        <v>369</v>
      </c>
      <c r="N39" s="29" t="s">
        <v>349</v>
      </c>
      <c r="O39" s="30">
        <v>238</v>
      </c>
      <c r="P39" s="29" t="s">
        <v>351</v>
      </c>
      <c r="Q39" s="2" t="s">
        <v>353</v>
      </c>
      <c r="R39" s="29" t="s">
        <v>196</v>
      </c>
      <c r="S39" s="2" t="s">
        <v>29</v>
      </c>
      <c r="T39" s="2" t="s">
        <v>259</v>
      </c>
      <c r="U39" s="20">
        <v>11000</v>
      </c>
      <c r="V39" s="21">
        <v>552</v>
      </c>
      <c r="W39" s="43" t="s">
        <v>526</v>
      </c>
    </row>
    <row r="40" spans="2:23" ht="123.6" customHeight="1" x14ac:dyDescent="0.25">
      <c r="B40" s="2" t="s">
        <v>73</v>
      </c>
      <c r="C40" s="18" t="s">
        <v>39</v>
      </c>
      <c r="D40" s="2" t="s">
        <v>356</v>
      </c>
      <c r="E40" s="2" t="s">
        <v>64</v>
      </c>
      <c r="F40" s="2" t="s">
        <v>61</v>
      </c>
      <c r="G40" s="3" t="s">
        <v>355</v>
      </c>
      <c r="H40" s="2" t="s">
        <v>424</v>
      </c>
      <c r="I40" s="2">
        <v>2012</v>
      </c>
      <c r="J40" s="2" t="s">
        <v>381</v>
      </c>
      <c r="K40" s="2" t="s">
        <v>361</v>
      </c>
      <c r="L40" s="22">
        <v>96</v>
      </c>
      <c r="M40" s="2" t="s">
        <v>307</v>
      </c>
      <c r="N40" s="29" t="s">
        <v>206</v>
      </c>
      <c r="O40" s="30">
        <v>0</v>
      </c>
      <c r="P40" s="29" t="s">
        <v>357</v>
      </c>
      <c r="Q40" s="29" t="s">
        <v>358</v>
      </c>
      <c r="R40" s="29" t="s">
        <v>358</v>
      </c>
      <c r="S40" s="2" t="s">
        <v>29</v>
      </c>
      <c r="T40" s="2" t="s">
        <v>259</v>
      </c>
      <c r="U40" s="31" t="s">
        <v>7</v>
      </c>
      <c r="V40" s="21">
        <v>95.999999999999986</v>
      </c>
      <c r="W40" s="40" t="s">
        <v>567</v>
      </c>
    </row>
    <row r="41" spans="2:23" ht="132.6" customHeight="1" x14ac:dyDescent="0.25">
      <c r="B41" s="2" t="s">
        <v>74</v>
      </c>
      <c r="C41" s="18" t="s">
        <v>39</v>
      </c>
      <c r="D41" s="2" t="s">
        <v>359</v>
      </c>
      <c r="E41" s="2" t="s">
        <v>142</v>
      </c>
      <c r="F41" s="2" t="s">
        <v>55</v>
      </c>
      <c r="G41" s="3" t="s">
        <v>360</v>
      </c>
      <c r="H41" s="2" t="s">
        <v>423</v>
      </c>
      <c r="I41" s="2">
        <v>2012</v>
      </c>
      <c r="J41" s="2" t="s">
        <v>381</v>
      </c>
      <c r="K41" s="2" t="s">
        <v>361</v>
      </c>
      <c r="L41" s="22">
        <v>80</v>
      </c>
      <c r="M41" s="2" t="s">
        <v>370</v>
      </c>
      <c r="N41" s="29" t="s">
        <v>206</v>
      </c>
      <c r="O41" s="30">
        <v>0</v>
      </c>
      <c r="P41" s="29" t="s">
        <v>362</v>
      </c>
      <c r="Q41" s="29" t="s">
        <v>358</v>
      </c>
      <c r="R41" s="29" t="s">
        <v>358</v>
      </c>
      <c r="S41" s="2" t="s">
        <v>29</v>
      </c>
      <c r="T41" s="2" t="s">
        <v>259</v>
      </c>
      <c r="U41" s="31" t="s">
        <v>7</v>
      </c>
      <c r="V41" s="21">
        <v>80</v>
      </c>
      <c r="W41" s="40" t="s">
        <v>506</v>
      </c>
    </row>
    <row r="42" spans="2:23" ht="60" x14ac:dyDescent="0.25">
      <c r="B42" s="2" t="s">
        <v>77</v>
      </c>
      <c r="C42" s="18" t="s">
        <v>39</v>
      </c>
      <c r="D42" s="3" t="s">
        <v>363</v>
      </c>
      <c r="E42" s="2" t="s">
        <v>142</v>
      </c>
      <c r="F42" s="2" t="s">
        <v>55</v>
      </c>
      <c r="G42" s="2" t="s">
        <v>231</v>
      </c>
      <c r="H42" s="2" t="s">
        <v>422</v>
      </c>
      <c r="I42" s="2">
        <v>2012</v>
      </c>
      <c r="J42" s="2" t="s">
        <v>381</v>
      </c>
      <c r="K42" s="2" t="s">
        <v>46</v>
      </c>
      <c r="L42" s="22">
        <v>24</v>
      </c>
      <c r="M42" s="2" t="s">
        <v>371</v>
      </c>
      <c r="N42" s="29" t="s">
        <v>196</v>
      </c>
      <c r="O42" s="30">
        <v>0</v>
      </c>
      <c r="P42" s="29" t="s">
        <v>196</v>
      </c>
      <c r="Q42" s="29" t="s">
        <v>196</v>
      </c>
      <c r="R42" s="29" t="s">
        <v>196</v>
      </c>
      <c r="S42" s="2" t="s">
        <v>29</v>
      </c>
      <c r="T42" s="2" t="s">
        <v>259</v>
      </c>
      <c r="U42" s="31" t="s">
        <v>7</v>
      </c>
      <c r="V42" s="21">
        <v>24</v>
      </c>
      <c r="W42" s="28" t="s">
        <v>527</v>
      </c>
    </row>
    <row r="43" spans="2:23" ht="80.45" customHeight="1" x14ac:dyDescent="0.25">
      <c r="B43" s="2" t="s">
        <v>76</v>
      </c>
      <c r="C43" s="18" t="s">
        <v>39</v>
      </c>
      <c r="D43" s="2" t="s">
        <v>205</v>
      </c>
      <c r="E43" s="2" t="s">
        <v>64</v>
      </c>
      <c r="F43" s="2" t="s">
        <v>14</v>
      </c>
      <c r="G43" s="27" t="s">
        <v>366</v>
      </c>
      <c r="H43" s="2" t="s">
        <v>421</v>
      </c>
      <c r="I43" s="2">
        <v>2012</v>
      </c>
      <c r="J43" s="2" t="s">
        <v>381</v>
      </c>
      <c r="K43" s="2" t="s">
        <v>46</v>
      </c>
      <c r="L43" s="22">
        <v>9.6</v>
      </c>
      <c r="M43" s="2" t="s">
        <v>368</v>
      </c>
      <c r="N43" s="29" t="s">
        <v>196</v>
      </c>
      <c r="O43" s="30">
        <v>0</v>
      </c>
      <c r="P43" s="29" t="s">
        <v>367</v>
      </c>
      <c r="Q43" s="29" t="s">
        <v>196</v>
      </c>
      <c r="R43" s="29" t="s">
        <v>196</v>
      </c>
      <c r="S43" s="2" t="s">
        <v>29</v>
      </c>
      <c r="T43" s="2" t="s">
        <v>259</v>
      </c>
      <c r="U43" s="20">
        <v>160</v>
      </c>
      <c r="V43" s="21">
        <v>9.6</v>
      </c>
      <c r="W43" s="28" t="s">
        <v>528</v>
      </c>
    </row>
    <row r="44" spans="2:23" ht="225" x14ac:dyDescent="0.25">
      <c r="B44" s="2" t="s">
        <v>143</v>
      </c>
      <c r="C44" s="18" t="s">
        <v>39</v>
      </c>
      <c r="D44" s="3" t="s">
        <v>364</v>
      </c>
      <c r="E44" s="2" t="s">
        <v>130</v>
      </c>
      <c r="F44" s="2" t="s">
        <v>374</v>
      </c>
      <c r="G44" s="2" t="s">
        <v>365</v>
      </c>
      <c r="H44" s="2" t="s">
        <v>420</v>
      </c>
      <c r="I44" s="2">
        <v>2010</v>
      </c>
      <c r="J44" s="2" t="s">
        <v>381</v>
      </c>
      <c r="K44" s="2" t="s">
        <v>31</v>
      </c>
      <c r="L44" s="22">
        <v>50</v>
      </c>
      <c r="M44" s="2" t="s">
        <v>287</v>
      </c>
      <c r="N44" s="29" t="s">
        <v>196</v>
      </c>
      <c r="O44" s="30">
        <v>0</v>
      </c>
      <c r="P44" s="29" t="s">
        <v>373</v>
      </c>
      <c r="Q44" s="29" t="s">
        <v>196</v>
      </c>
      <c r="R44" s="29" t="s">
        <v>196</v>
      </c>
      <c r="S44" s="2" t="s">
        <v>236</v>
      </c>
      <c r="T44" s="2" t="s">
        <v>11</v>
      </c>
      <c r="U44" s="20">
        <v>160</v>
      </c>
      <c r="V44" s="21">
        <v>50</v>
      </c>
      <c r="W44" s="40" t="s">
        <v>509</v>
      </c>
    </row>
    <row r="45" spans="2:23" ht="186" customHeight="1" x14ac:dyDescent="0.25">
      <c r="B45" s="2" t="s">
        <v>75</v>
      </c>
      <c r="C45" s="18" t="s">
        <v>39</v>
      </c>
      <c r="D45" s="2" t="s">
        <v>264</v>
      </c>
      <c r="E45" s="2" t="s">
        <v>142</v>
      </c>
      <c r="F45" s="2" t="s">
        <v>55</v>
      </c>
      <c r="G45" s="2" t="s">
        <v>228</v>
      </c>
      <c r="H45" s="3" t="s">
        <v>419</v>
      </c>
      <c r="I45" s="2">
        <v>2011</v>
      </c>
      <c r="J45" s="2" t="s">
        <v>381</v>
      </c>
      <c r="K45" s="2" t="s">
        <v>47</v>
      </c>
      <c r="L45" s="22">
        <v>30</v>
      </c>
      <c r="M45" s="2" t="s">
        <v>287</v>
      </c>
      <c r="N45" s="29" t="s">
        <v>196</v>
      </c>
      <c r="O45" s="30">
        <v>0</v>
      </c>
      <c r="P45" s="29" t="s">
        <v>375</v>
      </c>
      <c r="Q45" s="29" t="s">
        <v>196</v>
      </c>
      <c r="R45" s="29" t="s">
        <v>196</v>
      </c>
      <c r="S45" s="2" t="s">
        <v>29</v>
      </c>
      <c r="T45" s="2" t="s">
        <v>43</v>
      </c>
      <c r="U45" s="20">
        <v>360</v>
      </c>
      <c r="V45" s="21">
        <v>30</v>
      </c>
      <c r="W45" s="50" t="s">
        <v>568</v>
      </c>
    </row>
    <row r="46" spans="2:23" ht="165" x14ac:dyDescent="0.25">
      <c r="B46" s="2" t="s">
        <v>458</v>
      </c>
      <c r="C46" s="18" t="s">
        <v>39</v>
      </c>
      <c r="D46" s="2" t="s">
        <v>263</v>
      </c>
      <c r="E46" s="2" t="s">
        <v>64</v>
      </c>
      <c r="F46" s="29" t="s">
        <v>52</v>
      </c>
      <c r="G46" s="29" t="s">
        <v>262</v>
      </c>
      <c r="H46" s="3" t="s">
        <v>418</v>
      </c>
      <c r="I46" s="2">
        <v>2011</v>
      </c>
      <c r="J46" s="2" t="s">
        <v>381</v>
      </c>
      <c r="K46" s="2" t="s">
        <v>47</v>
      </c>
      <c r="L46" s="22">
        <v>6</v>
      </c>
      <c r="M46" s="2" t="s">
        <v>287</v>
      </c>
      <c r="N46" s="29" t="s">
        <v>376</v>
      </c>
      <c r="O46" s="30">
        <v>0</v>
      </c>
      <c r="P46" s="29" t="s">
        <v>384</v>
      </c>
      <c r="Q46" s="29" t="s">
        <v>196</v>
      </c>
      <c r="R46" s="29" t="s">
        <v>196</v>
      </c>
      <c r="S46" s="2" t="s">
        <v>29</v>
      </c>
      <c r="T46" s="2" t="s">
        <v>38</v>
      </c>
      <c r="U46" s="20">
        <v>187</v>
      </c>
      <c r="V46" s="21">
        <v>6</v>
      </c>
      <c r="W46" s="50" t="s">
        <v>529</v>
      </c>
    </row>
    <row r="47" spans="2:23" ht="90" x14ac:dyDescent="0.25">
      <c r="B47" s="2" t="s">
        <v>144</v>
      </c>
      <c r="C47" s="18" t="s">
        <v>39</v>
      </c>
      <c r="D47" s="27" t="s">
        <v>385</v>
      </c>
      <c r="E47" s="2" t="s">
        <v>130</v>
      </c>
      <c r="F47" s="2" t="s">
        <v>151</v>
      </c>
      <c r="G47" s="2" t="s">
        <v>386</v>
      </c>
      <c r="H47" s="2" t="s">
        <v>417</v>
      </c>
      <c r="I47" s="2">
        <v>2011</v>
      </c>
      <c r="J47" s="2" t="s">
        <v>381</v>
      </c>
      <c r="K47" s="2" t="s">
        <v>31</v>
      </c>
      <c r="L47" s="22">
        <v>12</v>
      </c>
      <c r="M47" s="2" t="s">
        <v>287</v>
      </c>
      <c r="N47" s="2" t="s">
        <v>387</v>
      </c>
      <c r="O47" s="22">
        <v>0</v>
      </c>
      <c r="P47" s="2" t="s">
        <v>196</v>
      </c>
      <c r="Q47" s="2" t="s">
        <v>196</v>
      </c>
      <c r="R47" s="2" t="s">
        <v>196</v>
      </c>
      <c r="S47" s="2" t="s">
        <v>29</v>
      </c>
      <c r="T47" s="25" t="s">
        <v>43</v>
      </c>
      <c r="U47" s="2">
        <v>72</v>
      </c>
      <c r="V47" s="21">
        <v>12</v>
      </c>
      <c r="W47" s="51" t="s">
        <v>530</v>
      </c>
    </row>
    <row r="48" spans="2:23" ht="90" x14ac:dyDescent="0.25">
      <c r="B48" s="2" t="s">
        <v>145</v>
      </c>
      <c r="C48" s="18" t="s">
        <v>39</v>
      </c>
      <c r="D48" s="2" t="s">
        <v>391</v>
      </c>
      <c r="E48" s="2" t="s">
        <v>130</v>
      </c>
      <c r="F48" s="2" t="s">
        <v>154</v>
      </c>
      <c r="G48" s="3" t="s">
        <v>390</v>
      </c>
      <c r="H48" s="2" t="s">
        <v>416</v>
      </c>
      <c r="I48" s="2">
        <v>2010</v>
      </c>
      <c r="J48" s="2" t="s">
        <v>381</v>
      </c>
      <c r="K48" s="2" t="s">
        <v>30</v>
      </c>
      <c r="L48" s="22">
        <v>16</v>
      </c>
      <c r="M48" s="2" t="s">
        <v>372</v>
      </c>
      <c r="N48" s="2" t="s">
        <v>196</v>
      </c>
      <c r="O48" s="22">
        <v>0</v>
      </c>
      <c r="P48" s="2" t="s">
        <v>182</v>
      </c>
      <c r="Q48" s="27" t="s">
        <v>196</v>
      </c>
      <c r="R48" s="2" t="s">
        <v>392</v>
      </c>
      <c r="S48" s="2" t="s">
        <v>29</v>
      </c>
      <c r="T48" s="2" t="s">
        <v>38</v>
      </c>
      <c r="U48" s="20">
        <v>115</v>
      </c>
      <c r="V48" s="21">
        <v>16</v>
      </c>
      <c r="W48" s="52" t="s">
        <v>531</v>
      </c>
    </row>
    <row r="49" spans="2:23" ht="137.44999999999999" customHeight="1" x14ac:dyDescent="0.25">
      <c r="B49" s="2" t="s">
        <v>146</v>
      </c>
      <c r="C49" s="18" t="s">
        <v>39</v>
      </c>
      <c r="D49" s="2" t="s">
        <v>393</v>
      </c>
      <c r="E49" s="2" t="s">
        <v>130</v>
      </c>
      <c r="F49" s="2" t="s">
        <v>152</v>
      </c>
      <c r="G49" s="2" t="s">
        <v>232</v>
      </c>
      <c r="H49" s="2" t="s">
        <v>415</v>
      </c>
      <c r="I49" s="2">
        <v>2010</v>
      </c>
      <c r="J49" s="2" t="s">
        <v>381</v>
      </c>
      <c r="K49" s="2" t="s">
        <v>156</v>
      </c>
      <c r="L49" s="22">
        <v>7</v>
      </c>
      <c r="M49" s="2" t="s">
        <v>394</v>
      </c>
      <c r="N49" s="2" t="s">
        <v>196</v>
      </c>
      <c r="O49" s="22">
        <v>0</v>
      </c>
      <c r="P49" s="2" t="s">
        <v>395</v>
      </c>
      <c r="Q49" s="2" t="s">
        <v>196</v>
      </c>
      <c r="R49" s="2" t="s">
        <v>396</v>
      </c>
      <c r="S49" s="2" t="s">
        <v>157</v>
      </c>
      <c r="T49" s="2" t="s">
        <v>28</v>
      </c>
      <c r="U49" s="20">
        <v>50</v>
      </c>
      <c r="V49" s="21">
        <v>7</v>
      </c>
      <c r="W49" s="52" t="s">
        <v>504</v>
      </c>
    </row>
    <row r="50" spans="2:23" ht="150" x14ac:dyDescent="0.25">
      <c r="B50" s="2" t="s">
        <v>147</v>
      </c>
      <c r="C50" s="18" t="s">
        <v>39</v>
      </c>
      <c r="D50" s="27" t="s">
        <v>388</v>
      </c>
      <c r="E50" s="2" t="s">
        <v>130</v>
      </c>
      <c r="F50" s="2" t="s">
        <v>153</v>
      </c>
      <c r="G50" s="2" t="s">
        <v>389</v>
      </c>
      <c r="H50" s="2" t="s">
        <v>397</v>
      </c>
      <c r="I50" s="2">
        <v>2010</v>
      </c>
      <c r="J50" s="2" t="s">
        <v>381</v>
      </c>
      <c r="K50" s="2" t="s">
        <v>156</v>
      </c>
      <c r="L50" s="22">
        <v>3.9</v>
      </c>
      <c r="M50" s="2" t="s">
        <v>287</v>
      </c>
      <c r="N50" s="2" t="s">
        <v>398</v>
      </c>
      <c r="O50" s="22">
        <v>5.3</v>
      </c>
      <c r="P50" s="2" t="s">
        <v>399</v>
      </c>
      <c r="Q50" s="27" t="s">
        <v>196</v>
      </c>
      <c r="R50" s="2" t="s">
        <v>354</v>
      </c>
      <c r="S50" s="2" t="s">
        <v>29</v>
      </c>
      <c r="T50" s="25" t="s">
        <v>43</v>
      </c>
      <c r="U50" s="20" t="s">
        <v>7</v>
      </c>
      <c r="V50" s="21">
        <v>9.1999999999999993</v>
      </c>
      <c r="W50" s="52" t="s">
        <v>505</v>
      </c>
    </row>
    <row r="51" spans="2:23" ht="135" x14ac:dyDescent="0.25">
      <c r="B51" s="2" t="s">
        <v>148</v>
      </c>
      <c r="C51" s="18" t="s">
        <v>39</v>
      </c>
      <c r="D51" s="2" t="s">
        <v>400</v>
      </c>
      <c r="E51" s="2" t="s">
        <v>142</v>
      </c>
      <c r="F51" s="2" t="s">
        <v>159</v>
      </c>
      <c r="G51" s="2" t="s">
        <v>401</v>
      </c>
      <c r="H51" s="2" t="s">
        <v>414</v>
      </c>
      <c r="I51" s="2">
        <v>2010</v>
      </c>
      <c r="J51" s="2" t="s">
        <v>381</v>
      </c>
      <c r="K51" s="2" t="s">
        <v>156</v>
      </c>
      <c r="L51" s="22">
        <v>2.4</v>
      </c>
      <c r="M51" s="2" t="s">
        <v>372</v>
      </c>
      <c r="N51" s="2" t="s">
        <v>404</v>
      </c>
      <c r="O51" s="22">
        <v>0</v>
      </c>
      <c r="P51" s="2" t="s">
        <v>403</v>
      </c>
      <c r="Q51" s="2" t="s">
        <v>196</v>
      </c>
      <c r="R51" s="2" t="s">
        <v>402</v>
      </c>
      <c r="S51" s="2" t="s">
        <v>29</v>
      </c>
      <c r="T51" s="2" t="s">
        <v>38</v>
      </c>
      <c r="U51" s="20" t="s">
        <v>7</v>
      </c>
      <c r="V51" s="21">
        <v>2.4</v>
      </c>
      <c r="W51" s="52" t="s">
        <v>532</v>
      </c>
    </row>
    <row r="52" spans="2:23" ht="100.9" customHeight="1" x14ac:dyDescent="0.25">
      <c r="B52" s="2" t="s">
        <v>149</v>
      </c>
      <c r="C52" s="18" t="s">
        <v>39</v>
      </c>
      <c r="D52" s="2" t="s">
        <v>405</v>
      </c>
      <c r="E52" s="2" t="s">
        <v>118</v>
      </c>
      <c r="F52" s="2" t="s">
        <v>155</v>
      </c>
      <c r="G52" s="2" t="s">
        <v>233</v>
      </c>
      <c r="H52" s="2" t="s">
        <v>413</v>
      </c>
      <c r="I52" s="2">
        <v>2011</v>
      </c>
      <c r="J52" s="2" t="s">
        <v>381</v>
      </c>
      <c r="K52" s="2" t="s">
        <v>30</v>
      </c>
      <c r="L52" s="22">
        <v>1.6</v>
      </c>
      <c r="M52" s="2" t="s">
        <v>372</v>
      </c>
      <c r="N52" s="2" t="s">
        <v>408</v>
      </c>
      <c r="O52" s="22">
        <v>0</v>
      </c>
      <c r="P52" s="2" t="s">
        <v>406</v>
      </c>
      <c r="Q52" s="2" t="s">
        <v>196</v>
      </c>
      <c r="R52" s="2" t="s">
        <v>196</v>
      </c>
      <c r="S52" s="2" t="s">
        <v>150</v>
      </c>
      <c r="T52" s="2" t="s">
        <v>158</v>
      </c>
      <c r="U52" s="20" t="s">
        <v>7</v>
      </c>
      <c r="V52" s="21">
        <v>1.6</v>
      </c>
      <c r="W52" s="53" t="s">
        <v>508</v>
      </c>
    </row>
    <row r="53" spans="2:23" ht="105" x14ac:dyDescent="0.25">
      <c r="B53" s="2" t="s">
        <v>78</v>
      </c>
      <c r="C53" s="18" t="s">
        <v>39</v>
      </c>
      <c r="D53" s="2" t="s">
        <v>410</v>
      </c>
      <c r="E53" s="2" t="s">
        <v>64</v>
      </c>
      <c r="F53" s="2" t="s">
        <v>34</v>
      </c>
      <c r="G53" s="3" t="s">
        <v>409</v>
      </c>
      <c r="H53" s="2" t="s">
        <v>412</v>
      </c>
      <c r="I53" s="2">
        <v>2010</v>
      </c>
      <c r="J53" s="2" t="s">
        <v>381</v>
      </c>
      <c r="K53" s="2" t="s">
        <v>30</v>
      </c>
      <c r="L53" s="22">
        <v>1.2</v>
      </c>
      <c r="M53" s="2" t="s">
        <v>372</v>
      </c>
      <c r="N53" s="2" t="s">
        <v>207</v>
      </c>
      <c r="O53" s="22">
        <v>0</v>
      </c>
      <c r="P53" s="2" t="s">
        <v>407</v>
      </c>
      <c r="Q53" s="2" t="s">
        <v>411</v>
      </c>
      <c r="R53" s="2" t="s">
        <v>207</v>
      </c>
      <c r="S53" s="2" t="s">
        <v>29</v>
      </c>
      <c r="T53" s="2" t="s">
        <v>259</v>
      </c>
      <c r="U53" s="20">
        <v>1000</v>
      </c>
      <c r="V53" s="21">
        <v>1.2</v>
      </c>
      <c r="W53" s="52" t="s">
        <v>507</v>
      </c>
    </row>
    <row r="54" spans="2:23" s="42" customFormat="1" ht="135" x14ac:dyDescent="0.25">
      <c r="B54" s="40" t="s">
        <v>79</v>
      </c>
      <c r="C54" s="40" t="s">
        <v>250</v>
      </c>
      <c r="D54" s="40" t="s">
        <v>13</v>
      </c>
      <c r="E54" s="40" t="s">
        <v>64</v>
      </c>
      <c r="F54" s="40" t="s">
        <v>12</v>
      </c>
      <c r="G54" s="40" t="s">
        <v>196</v>
      </c>
      <c r="H54" s="40" t="s">
        <v>208</v>
      </c>
      <c r="I54" s="40">
        <v>2011</v>
      </c>
      <c r="J54" s="40" t="s">
        <v>381</v>
      </c>
      <c r="K54" s="40" t="s">
        <v>432</v>
      </c>
      <c r="L54" s="22">
        <v>250</v>
      </c>
      <c r="M54" s="40" t="s">
        <v>433</v>
      </c>
      <c r="N54" s="40" t="s">
        <v>7</v>
      </c>
      <c r="O54" s="22">
        <v>0</v>
      </c>
      <c r="P54" s="40" t="s">
        <v>196</v>
      </c>
      <c r="Q54" s="40" t="s">
        <v>196</v>
      </c>
      <c r="R54" s="40" t="s">
        <v>196</v>
      </c>
      <c r="S54" s="40" t="s">
        <v>29</v>
      </c>
      <c r="T54" s="40" t="s">
        <v>42</v>
      </c>
      <c r="U54" s="41">
        <v>1500</v>
      </c>
      <c r="V54" s="21">
        <v>250</v>
      </c>
      <c r="W54" s="44" t="s">
        <v>549</v>
      </c>
    </row>
    <row r="55" spans="2:23" ht="195" x14ac:dyDescent="0.25">
      <c r="B55" s="2" t="s">
        <v>160</v>
      </c>
      <c r="C55" s="18" t="s">
        <v>250</v>
      </c>
      <c r="D55" s="2" t="s">
        <v>168</v>
      </c>
      <c r="E55" s="2" t="s">
        <v>130</v>
      </c>
      <c r="F55" s="2" t="s">
        <v>122</v>
      </c>
      <c r="G55" s="2" t="s">
        <v>196</v>
      </c>
      <c r="H55" s="2" t="s">
        <v>209</v>
      </c>
      <c r="I55" s="2">
        <v>2011</v>
      </c>
      <c r="J55" s="2" t="s">
        <v>381</v>
      </c>
      <c r="K55" s="2" t="s">
        <v>432</v>
      </c>
      <c r="L55" s="22">
        <v>225</v>
      </c>
      <c r="M55" s="2" t="s">
        <v>434</v>
      </c>
      <c r="N55" s="2" t="s">
        <v>7</v>
      </c>
      <c r="O55" s="22">
        <v>0</v>
      </c>
      <c r="P55" s="2" t="s">
        <v>196</v>
      </c>
      <c r="Q55" s="2" t="s">
        <v>196</v>
      </c>
      <c r="R55" s="2" t="s">
        <v>196</v>
      </c>
      <c r="S55" s="2" t="s">
        <v>29</v>
      </c>
      <c r="T55" s="2" t="s">
        <v>127</v>
      </c>
      <c r="U55" s="20" t="s">
        <v>7</v>
      </c>
      <c r="V55" s="21">
        <v>225</v>
      </c>
      <c r="W55" s="41" t="s">
        <v>550</v>
      </c>
    </row>
    <row r="56" spans="2:23" ht="142.9" customHeight="1" x14ac:dyDescent="0.25">
      <c r="B56" s="2" t="s">
        <v>542</v>
      </c>
      <c r="C56" s="18" t="s">
        <v>250</v>
      </c>
      <c r="D56" s="2" t="s">
        <v>291</v>
      </c>
      <c r="E56" s="2" t="s">
        <v>118</v>
      </c>
      <c r="F56" s="2" t="s">
        <v>123</v>
      </c>
      <c r="G56" s="2" t="s">
        <v>196</v>
      </c>
      <c r="H56" s="2" t="s">
        <v>456</v>
      </c>
      <c r="I56" s="2">
        <v>2010</v>
      </c>
      <c r="J56" s="2" t="s">
        <v>381</v>
      </c>
      <c r="K56" s="2" t="s">
        <v>435</v>
      </c>
      <c r="L56" s="22">
        <v>159</v>
      </c>
      <c r="M56" s="2" t="s">
        <v>267</v>
      </c>
      <c r="N56" s="2" t="s">
        <v>7</v>
      </c>
      <c r="O56" s="22">
        <v>0</v>
      </c>
      <c r="P56" s="2" t="s">
        <v>436</v>
      </c>
      <c r="Q56" s="2" t="s">
        <v>196</v>
      </c>
      <c r="R56" s="2" t="s">
        <v>196</v>
      </c>
      <c r="S56" s="2" t="s">
        <v>29</v>
      </c>
      <c r="T56" s="2" t="s">
        <v>245</v>
      </c>
      <c r="U56" s="20">
        <v>300</v>
      </c>
      <c r="V56" s="21">
        <v>159</v>
      </c>
      <c r="W56" s="41" t="s">
        <v>543</v>
      </c>
    </row>
    <row r="57" spans="2:23" ht="120" x14ac:dyDescent="0.25">
      <c r="B57" s="2" t="s">
        <v>81</v>
      </c>
      <c r="C57" s="18" t="s">
        <v>250</v>
      </c>
      <c r="D57" s="2" t="s">
        <v>218</v>
      </c>
      <c r="E57" s="2" t="s">
        <v>64</v>
      </c>
      <c r="F57" s="2" t="s">
        <v>56</v>
      </c>
      <c r="G57" s="3" t="s">
        <v>438</v>
      </c>
      <c r="H57" s="2" t="s">
        <v>439</v>
      </c>
      <c r="I57" s="2">
        <v>2011</v>
      </c>
      <c r="J57" s="2" t="s">
        <v>381</v>
      </c>
      <c r="K57" s="2" t="s">
        <v>440</v>
      </c>
      <c r="L57" s="22">
        <v>150</v>
      </c>
      <c r="M57" s="2" t="s">
        <v>267</v>
      </c>
      <c r="N57" s="2" t="s">
        <v>442</v>
      </c>
      <c r="O57" s="22">
        <v>0</v>
      </c>
      <c r="P57" s="2" t="s">
        <v>441</v>
      </c>
      <c r="Q57" s="2" t="s">
        <v>196</v>
      </c>
      <c r="R57" s="2" t="s">
        <v>451</v>
      </c>
      <c r="S57" s="2" t="s">
        <v>29</v>
      </c>
      <c r="T57" s="2" t="s">
        <v>43</v>
      </c>
      <c r="U57" s="20">
        <v>350</v>
      </c>
      <c r="V57" s="21">
        <v>150</v>
      </c>
      <c r="W57" s="41" t="s">
        <v>570</v>
      </c>
    </row>
    <row r="58" spans="2:23" ht="120" x14ac:dyDescent="0.25">
      <c r="B58" s="2" t="s">
        <v>80</v>
      </c>
      <c r="C58" s="18" t="s">
        <v>250</v>
      </c>
      <c r="D58" s="2" t="s">
        <v>443</v>
      </c>
      <c r="E58" s="2" t="s">
        <v>64</v>
      </c>
      <c r="F58" s="2" t="s">
        <v>14</v>
      </c>
      <c r="G58" s="2" t="s">
        <v>196</v>
      </c>
      <c r="H58" s="2" t="s">
        <v>219</v>
      </c>
      <c r="I58" s="2">
        <v>2011</v>
      </c>
      <c r="J58" s="2" t="s">
        <v>381</v>
      </c>
      <c r="K58" s="2" t="s">
        <v>432</v>
      </c>
      <c r="L58" s="22">
        <v>150</v>
      </c>
      <c r="M58" s="2" t="s">
        <v>267</v>
      </c>
      <c r="N58" s="2" t="s">
        <v>444</v>
      </c>
      <c r="O58" s="22">
        <v>0</v>
      </c>
      <c r="P58" s="2" t="s">
        <v>445</v>
      </c>
      <c r="Q58" s="2" t="s">
        <v>196</v>
      </c>
      <c r="R58" s="2" t="s">
        <v>196</v>
      </c>
      <c r="S58" s="2" t="s">
        <v>29</v>
      </c>
      <c r="T58" s="2" t="s">
        <v>244</v>
      </c>
      <c r="U58" s="31" t="s">
        <v>7</v>
      </c>
      <c r="V58" s="21">
        <v>150</v>
      </c>
      <c r="W58" s="28" t="s">
        <v>551</v>
      </c>
    </row>
    <row r="59" spans="2:23" ht="255" x14ac:dyDescent="0.25">
      <c r="B59" s="2" t="s">
        <v>82</v>
      </c>
      <c r="C59" s="18" t="s">
        <v>250</v>
      </c>
      <c r="D59" s="27" t="s">
        <v>446</v>
      </c>
      <c r="E59" s="2" t="s">
        <v>64</v>
      </c>
      <c r="F59" s="2" t="s">
        <v>63</v>
      </c>
      <c r="G59" s="2" t="s">
        <v>210</v>
      </c>
      <c r="H59" s="2" t="s">
        <v>447</v>
      </c>
      <c r="I59" s="2">
        <v>2011</v>
      </c>
      <c r="J59" s="2" t="s">
        <v>381</v>
      </c>
      <c r="K59" s="2" t="s">
        <v>440</v>
      </c>
      <c r="L59" s="22">
        <v>136</v>
      </c>
      <c r="M59" s="2" t="s">
        <v>460</v>
      </c>
      <c r="N59" s="2" t="s">
        <v>442</v>
      </c>
      <c r="O59" s="22">
        <v>0</v>
      </c>
      <c r="P59" s="2" t="str">
        <f>P57</f>
        <v>ADB (up to US$20m) and IFC (up to US$25m)</v>
      </c>
      <c r="Q59" s="2" t="s">
        <v>196</v>
      </c>
      <c r="R59" s="2" t="s">
        <v>442</v>
      </c>
      <c r="S59" s="2" t="s">
        <v>29</v>
      </c>
      <c r="T59" s="2" t="s">
        <v>259</v>
      </c>
      <c r="U59" s="31" t="s">
        <v>7</v>
      </c>
      <c r="V59" s="21">
        <v>136</v>
      </c>
      <c r="W59" s="43" t="s">
        <v>552</v>
      </c>
    </row>
    <row r="60" spans="2:23" ht="105" x14ac:dyDescent="0.25">
      <c r="B60" s="2" t="s">
        <v>161</v>
      </c>
      <c r="C60" s="18" t="s">
        <v>250</v>
      </c>
      <c r="D60" s="2" t="s">
        <v>169</v>
      </c>
      <c r="E60" s="2" t="s">
        <v>118</v>
      </c>
      <c r="F60" s="2" t="s">
        <v>170</v>
      </c>
      <c r="G60" s="27" t="s">
        <v>196</v>
      </c>
      <c r="H60" s="2" t="s">
        <v>457</v>
      </c>
      <c r="I60" s="2">
        <v>2012</v>
      </c>
      <c r="J60" s="2" t="s">
        <v>381</v>
      </c>
      <c r="K60" s="2" t="s">
        <v>440</v>
      </c>
      <c r="L60" s="22">
        <v>123</v>
      </c>
      <c r="M60" s="2" t="s">
        <v>460</v>
      </c>
      <c r="N60" s="2" t="s">
        <v>448</v>
      </c>
      <c r="O60" s="22">
        <v>0</v>
      </c>
      <c r="P60" s="2" t="s">
        <v>196</v>
      </c>
      <c r="Q60" s="2" t="s">
        <v>196</v>
      </c>
      <c r="R60" s="2" t="s">
        <v>442</v>
      </c>
      <c r="S60" s="2" t="s">
        <v>29</v>
      </c>
      <c r="T60" s="2" t="s">
        <v>244</v>
      </c>
      <c r="U60" s="31" t="s">
        <v>7</v>
      </c>
      <c r="V60" s="21">
        <v>123</v>
      </c>
      <c r="W60" s="28" t="s">
        <v>553</v>
      </c>
    </row>
    <row r="61" spans="2:23" ht="120" x14ac:dyDescent="0.25">
      <c r="B61" s="2" t="s">
        <v>83</v>
      </c>
      <c r="C61" s="18" t="s">
        <v>250</v>
      </c>
      <c r="D61" s="27" t="s">
        <v>450</v>
      </c>
      <c r="E61" s="2" t="s">
        <v>64</v>
      </c>
      <c r="F61" s="2" t="s">
        <v>51</v>
      </c>
      <c r="G61" s="2" t="s">
        <v>211</v>
      </c>
      <c r="H61" s="2" t="s">
        <v>449</v>
      </c>
      <c r="I61" s="2">
        <v>2010</v>
      </c>
      <c r="J61" s="2" t="s">
        <v>381</v>
      </c>
      <c r="K61" s="2" t="s">
        <v>440</v>
      </c>
      <c r="L61" s="22">
        <v>100</v>
      </c>
      <c r="M61" s="2" t="s">
        <v>267</v>
      </c>
      <c r="N61" s="2" t="s">
        <v>48</v>
      </c>
      <c r="O61" s="22">
        <v>1.5</v>
      </c>
      <c r="P61" s="2" t="s">
        <v>453</v>
      </c>
      <c r="Q61" s="2" t="s">
        <v>196</v>
      </c>
      <c r="R61" s="2" t="s">
        <v>196</v>
      </c>
      <c r="S61" s="2" t="s">
        <v>29</v>
      </c>
      <c r="T61" s="2" t="s">
        <v>241</v>
      </c>
      <c r="U61" s="20">
        <v>300</v>
      </c>
      <c r="V61" s="21">
        <v>101.5</v>
      </c>
      <c r="W61" s="28" t="s">
        <v>554</v>
      </c>
    </row>
    <row r="62" spans="2:23" ht="165" x14ac:dyDescent="0.25">
      <c r="B62" s="2" t="s">
        <v>162</v>
      </c>
      <c r="C62" s="18" t="s">
        <v>250</v>
      </c>
      <c r="D62" s="2" t="s">
        <v>454</v>
      </c>
      <c r="E62" s="2" t="s">
        <v>130</v>
      </c>
      <c r="F62" s="2" t="s">
        <v>171</v>
      </c>
      <c r="G62" s="2" t="s">
        <v>196</v>
      </c>
      <c r="H62" s="2" t="s">
        <v>212</v>
      </c>
      <c r="I62" s="2">
        <v>2011</v>
      </c>
      <c r="J62" s="2" t="s">
        <v>381</v>
      </c>
      <c r="K62" s="2" t="s">
        <v>440</v>
      </c>
      <c r="L62" s="22">
        <v>90</v>
      </c>
      <c r="M62" s="2" t="s">
        <v>267</v>
      </c>
      <c r="N62" s="2" t="s">
        <v>7</v>
      </c>
      <c r="O62" s="22">
        <v>0</v>
      </c>
      <c r="P62" s="2" t="s">
        <v>196</v>
      </c>
      <c r="Q62" s="2" t="s">
        <v>196</v>
      </c>
      <c r="R62" s="2" t="s">
        <v>196</v>
      </c>
      <c r="S62" s="2" t="s">
        <v>29</v>
      </c>
      <c r="T62" s="2" t="s">
        <v>172</v>
      </c>
      <c r="U62" s="31" t="s">
        <v>7</v>
      </c>
      <c r="V62" s="21">
        <v>90</v>
      </c>
      <c r="W62" s="43" t="s">
        <v>555</v>
      </c>
    </row>
    <row r="63" spans="2:23" ht="150" x14ac:dyDescent="0.25">
      <c r="B63" s="2" t="s">
        <v>84</v>
      </c>
      <c r="C63" s="18" t="s">
        <v>250</v>
      </c>
      <c r="D63" s="2" t="s">
        <v>15</v>
      </c>
      <c r="E63" s="2" t="s">
        <v>64</v>
      </c>
      <c r="F63" s="2" t="s">
        <v>14</v>
      </c>
      <c r="G63" s="2" t="s">
        <v>196</v>
      </c>
      <c r="H63" s="2" t="s">
        <v>455</v>
      </c>
      <c r="I63" s="2">
        <v>2011</v>
      </c>
      <c r="J63" s="2" t="s">
        <v>381</v>
      </c>
      <c r="K63" s="2" t="s">
        <v>435</v>
      </c>
      <c r="L63" s="22">
        <v>84.3</v>
      </c>
      <c r="M63" s="2" t="s">
        <v>267</v>
      </c>
      <c r="N63" s="2" t="s">
        <v>7</v>
      </c>
      <c r="O63" s="22">
        <v>0</v>
      </c>
      <c r="P63" s="2" t="s">
        <v>461</v>
      </c>
      <c r="Q63" s="2" t="s">
        <v>196</v>
      </c>
      <c r="R63" s="2" t="s">
        <v>452</v>
      </c>
      <c r="S63" s="2" t="s">
        <v>29</v>
      </c>
      <c r="T63" s="2" t="s">
        <v>244</v>
      </c>
      <c r="U63" s="31" t="s">
        <v>7</v>
      </c>
      <c r="V63" s="21">
        <v>84.3</v>
      </c>
      <c r="W63" s="28" t="s">
        <v>556</v>
      </c>
    </row>
    <row r="64" spans="2:23" ht="180" x14ac:dyDescent="0.25">
      <c r="B64" s="2" t="s">
        <v>459</v>
      </c>
      <c r="C64" s="18" t="s">
        <v>250</v>
      </c>
      <c r="D64" s="27" t="s">
        <v>263</v>
      </c>
      <c r="E64" s="2" t="s">
        <v>64</v>
      </c>
      <c r="F64" s="2" t="s">
        <v>57</v>
      </c>
      <c r="G64" s="2" t="str">
        <f>G46</f>
        <v xml:space="preserve"> Berkley Energy (UK)</v>
      </c>
      <c r="H64" s="2" t="str">
        <f>H46</f>
        <v>Development stage renewable energy projects and technology (South East Asia)</v>
      </c>
      <c r="I64" s="2">
        <v>2011</v>
      </c>
      <c r="J64" s="2" t="s">
        <v>381</v>
      </c>
      <c r="K64" s="18" t="s">
        <v>440</v>
      </c>
      <c r="L64" s="19">
        <v>62</v>
      </c>
      <c r="M64" s="18" t="s">
        <v>460</v>
      </c>
      <c r="N64" s="18" t="s">
        <v>462</v>
      </c>
      <c r="O64" s="22">
        <v>0</v>
      </c>
      <c r="P64" s="2" t="s">
        <v>463</v>
      </c>
      <c r="Q64" s="2" t="s">
        <v>196</v>
      </c>
      <c r="R64" s="2" t="s">
        <v>196</v>
      </c>
      <c r="S64" s="2" t="s">
        <v>29</v>
      </c>
      <c r="T64" s="2" t="s">
        <v>38</v>
      </c>
      <c r="U64" s="31" t="s">
        <v>7</v>
      </c>
      <c r="V64" s="21">
        <v>62</v>
      </c>
      <c r="W64" s="43" t="s">
        <v>557</v>
      </c>
    </row>
    <row r="65" spans="2:23" ht="75" x14ac:dyDescent="0.25">
      <c r="B65" s="2" t="s">
        <v>163</v>
      </c>
      <c r="C65" s="18" t="s">
        <v>250</v>
      </c>
      <c r="D65" s="2" t="s">
        <v>173</v>
      </c>
      <c r="E65" s="2" t="s">
        <v>128</v>
      </c>
      <c r="F65" s="2" t="s">
        <v>174</v>
      </c>
      <c r="G65" s="2" t="s">
        <v>196</v>
      </c>
      <c r="H65" s="2" t="s">
        <v>220</v>
      </c>
      <c r="I65" s="2">
        <v>2011</v>
      </c>
      <c r="J65" s="2" t="s">
        <v>381</v>
      </c>
      <c r="K65" s="2" t="s">
        <v>440</v>
      </c>
      <c r="L65" s="22">
        <v>58</v>
      </c>
      <c r="M65" s="2" t="s">
        <v>267</v>
      </c>
      <c r="N65" s="2" t="s">
        <v>465</v>
      </c>
      <c r="O65" s="22">
        <v>0</v>
      </c>
      <c r="P65" s="2" t="s">
        <v>196</v>
      </c>
      <c r="Q65" s="2" t="s">
        <v>196</v>
      </c>
      <c r="R65" s="2" t="s">
        <v>196</v>
      </c>
      <c r="S65" s="2" t="s">
        <v>29</v>
      </c>
      <c r="T65" s="2" t="s">
        <v>44</v>
      </c>
      <c r="U65" s="31" t="s">
        <v>7</v>
      </c>
      <c r="V65" s="21">
        <v>58</v>
      </c>
      <c r="W65" s="28" t="s">
        <v>544</v>
      </c>
    </row>
    <row r="66" spans="2:23" ht="135" x14ac:dyDescent="0.25">
      <c r="B66" s="2" t="s">
        <v>85</v>
      </c>
      <c r="C66" s="18" t="s">
        <v>250</v>
      </c>
      <c r="D66" s="27" t="s">
        <v>466</v>
      </c>
      <c r="E66" s="2" t="s">
        <v>64</v>
      </c>
      <c r="F66" s="2" t="s">
        <v>58</v>
      </c>
      <c r="G66" s="2" t="s">
        <v>213</v>
      </c>
      <c r="H66" s="2" t="s">
        <v>467</v>
      </c>
      <c r="I66" s="2">
        <v>2011</v>
      </c>
      <c r="J66" s="2" t="s">
        <v>381</v>
      </c>
      <c r="K66" s="2" t="s">
        <v>440</v>
      </c>
      <c r="L66" s="22">
        <v>50</v>
      </c>
      <c r="M66" s="2" t="s">
        <v>460</v>
      </c>
      <c r="N66" s="2" t="s">
        <v>468</v>
      </c>
      <c r="O66" s="22">
        <v>0</v>
      </c>
      <c r="P66" s="2" t="s">
        <v>196</v>
      </c>
      <c r="Q66" s="2" t="s">
        <v>196</v>
      </c>
      <c r="R66" s="2" t="s">
        <v>196</v>
      </c>
      <c r="S66" s="2" t="s">
        <v>29</v>
      </c>
      <c r="T66" s="2" t="s">
        <v>259</v>
      </c>
      <c r="U66" s="31" t="s">
        <v>7</v>
      </c>
      <c r="V66" s="21">
        <v>50</v>
      </c>
      <c r="W66" s="28" t="s">
        <v>558</v>
      </c>
    </row>
    <row r="67" spans="2:23" ht="92.45" customHeight="1" x14ac:dyDescent="0.25">
      <c r="B67" s="2" t="s">
        <v>164</v>
      </c>
      <c r="C67" s="18" t="s">
        <v>250</v>
      </c>
      <c r="D67" s="2" t="s">
        <v>175</v>
      </c>
      <c r="E67" s="2" t="s">
        <v>130</v>
      </c>
      <c r="F67" s="2" t="s">
        <v>176</v>
      </c>
      <c r="G67" s="27" t="s">
        <v>196</v>
      </c>
      <c r="H67" s="2" t="s">
        <v>469</v>
      </c>
      <c r="I67" s="2">
        <v>2010</v>
      </c>
      <c r="J67" s="2" t="s">
        <v>381</v>
      </c>
      <c r="K67" s="2" t="s">
        <v>440</v>
      </c>
      <c r="L67" s="22">
        <v>37.799999999999997</v>
      </c>
      <c r="M67" s="2" t="s">
        <v>470</v>
      </c>
      <c r="N67" s="2" t="s">
        <v>472</v>
      </c>
      <c r="O67" s="22">
        <v>0</v>
      </c>
      <c r="P67" s="2" t="s">
        <v>196</v>
      </c>
      <c r="Q67" s="2" t="s">
        <v>196</v>
      </c>
      <c r="R67" s="2" t="s">
        <v>196</v>
      </c>
      <c r="S67" s="2" t="s">
        <v>29</v>
      </c>
      <c r="T67" s="2" t="s">
        <v>242</v>
      </c>
      <c r="U67" s="31" t="s">
        <v>7</v>
      </c>
      <c r="V67" s="21">
        <v>37.799999999999997</v>
      </c>
      <c r="W67" s="28" t="s">
        <v>545</v>
      </c>
    </row>
    <row r="68" spans="2:23" ht="98.45" customHeight="1" x14ac:dyDescent="0.25">
      <c r="B68" s="2" t="s">
        <v>165</v>
      </c>
      <c r="C68" s="18" t="s">
        <v>250</v>
      </c>
      <c r="D68" s="2" t="s">
        <v>177</v>
      </c>
      <c r="E68" s="2" t="s">
        <v>130</v>
      </c>
      <c r="F68" s="2" t="s">
        <v>176</v>
      </c>
      <c r="G68" s="2" t="s">
        <v>196</v>
      </c>
      <c r="H68" s="2" t="s">
        <v>469</v>
      </c>
      <c r="I68" s="2">
        <v>2010</v>
      </c>
      <c r="J68" s="2" t="s">
        <v>381</v>
      </c>
      <c r="K68" s="2" t="s">
        <v>440</v>
      </c>
      <c r="L68" s="22">
        <v>32</v>
      </c>
      <c r="M68" s="2" t="s">
        <v>471</v>
      </c>
      <c r="N68" s="2" t="s">
        <v>472</v>
      </c>
      <c r="O68" s="22">
        <v>0</v>
      </c>
      <c r="P68" s="2" t="s">
        <v>196</v>
      </c>
      <c r="Q68" s="2" t="s">
        <v>196</v>
      </c>
      <c r="R68" s="2" t="s">
        <v>196</v>
      </c>
      <c r="S68" s="2" t="s">
        <v>29</v>
      </c>
      <c r="T68" s="2" t="s">
        <v>242</v>
      </c>
      <c r="U68" s="31" t="s">
        <v>7</v>
      </c>
      <c r="V68" s="21">
        <v>32</v>
      </c>
      <c r="W68" s="28" t="s">
        <v>546</v>
      </c>
    </row>
    <row r="69" spans="2:23" ht="135" x14ac:dyDescent="0.25">
      <c r="B69" s="2" t="s">
        <v>86</v>
      </c>
      <c r="C69" s="18" t="s">
        <v>250</v>
      </c>
      <c r="D69" s="2" t="s">
        <v>16</v>
      </c>
      <c r="E69" s="2" t="s">
        <v>64</v>
      </c>
      <c r="F69" s="2" t="s">
        <v>14</v>
      </c>
      <c r="G69" s="2" t="s">
        <v>196</v>
      </c>
      <c r="H69" s="2" t="s">
        <v>473</v>
      </c>
      <c r="I69" s="2">
        <v>2011</v>
      </c>
      <c r="J69" s="2" t="s">
        <v>381</v>
      </c>
      <c r="K69" s="2" t="s">
        <v>435</v>
      </c>
      <c r="L69" s="22">
        <v>30</v>
      </c>
      <c r="M69" s="2" t="s">
        <v>267</v>
      </c>
      <c r="N69" s="2" t="s">
        <v>7</v>
      </c>
      <c r="O69" s="22">
        <v>0</v>
      </c>
      <c r="P69" s="2" t="s">
        <v>196</v>
      </c>
      <c r="Q69" s="2" t="s">
        <v>196</v>
      </c>
      <c r="R69" s="2" t="s">
        <v>196</v>
      </c>
      <c r="S69" s="2" t="s">
        <v>29</v>
      </c>
      <c r="T69" s="2" t="s">
        <v>244</v>
      </c>
      <c r="U69" s="31" t="s">
        <v>7</v>
      </c>
      <c r="V69" s="21">
        <v>30</v>
      </c>
      <c r="W69" s="28" t="s">
        <v>559</v>
      </c>
    </row>
    <row r="70" spans="2:23" ht="75" x14ac:dyDescent="0.25">
      <c r="B70" s="2" t="s">
        <v>87</v>
      </c>
      <c r="C70" s="18" t="s">
        <v>250</v>
      </c>
      <c r="D70" s="2" t="s">
        <v>17</v>
      </c>
      <c r="E70" s="2" t="s">
        <v>64</v>
      </c>
      <c r="F70" s="2" t="s">
        <v>14</v>
      </c>
      <c r="G70" s="2" t="s">
        <v>196</v>
      </c>
      <c r="H70" s="2" t="s">
        <v>214</v>
      </c>
      <c r="I70" s="2">
        <v>2010</v>
      </c>
      <c r="J70" s="2" t="s">
        <v>381</v>
      </c>
      <c r="K70" s="2" t="s">
        <v>440</v>
      </c>
      <c r="L70" s="22">
        <v>26.8</v>
      </c>
      <c r="M70" s="2" t="s">
        <v>267</v>
      </c>
      <c r="N70" s="2" t="s">
        <v>474</v>
      </c>
      <c r="O70" s="22">
        <v>0</v>
      </c>
      <c r="P70" s="2" t="s">
        <v>196</v>
      </c>
      <c r="Q70" s="2" t="s">
        <v>196</v>
      </c>
      <c r="R70" s="2" t="s">
        <v>196</v>
      </c>
      <c r="S70" s="2" t="s">
        <v>29</v>
      </c>
      <c r="T70" s="2" t="s">
        <v>244</v>
      </c>
      <c r="U70" s="20">
        <v>36.200000000000003</v>
      </c>
      <c r="V70" s="21">
        <v>26.8</v>
      </c>
      <c r="W70" s="28" t="s">
        <v>560</v>
      </c>
    </row>
    <row r="71" spans="2:23" ht="195" x14ac:dyDescent="0.25">
      <c r="B71" s="2" t="s">
        <v>89</v>
      </c>
      <c r="C71" s="18" t="s">
        <v>250</v>
      </c>
      <c r="D71" s="2" t="s">
        <v>18</v>
      </c>
      <c r="E71" s="2" t="s">
        <v>64</v>
      </c>
      <c r="F71" s="2" t="s">
        <v>14</v>
      </c>
      <c r="G71" s="2" t="s">
        <v>196</v>
      </c>
      <c r="H71" s="2" t="s">
        <v>476</v>
      </c>
      <c r="I71" s="2">
        <v>2011</v>
      </c>
      <c r="J71" s="2" t="s">
        <v>381</v>
      </c>
      <c r="K71" s="2" t="s">
        <v>435</v>
      </c>
      <c r="L71" s="22">
        <v>18.899999999999999</v>
      </c>
      <c r="M71" s="2" t="s">
        <v>267</v>
      </c>
      <c r="N71" s="2" t="s">
        <v>7</v>
      </c>
      <c r="O71" s="22">
        <v>0</v>
      </c>
      <c r="P71" s="2" t="s">
        <v>196</v>
      </c>
      <c r="Q71" s="2" t="s">
        <v>196</v>
      </c>
      <c r="R71" s="2" t="s">
        <v>196</v>
      </c>
      <c r="S71" s="2" t="s">
        <v>29</v>
      </c>
      <c r="T71" s="2" t="s">
        <v>244</v>
      </c>
      <c r="U71" s="31" t="s">
        <v>7</v>
      </c>
      <c r="V71" s="21">
        <v>18.899999999999999</v>
      </c>
      <c r="W71" s="28" t="s">
        <v>561</v>
      </c>
    </row>
    <row r="72" spans="2:23" ht="120.6" customHeight="1" x14ac:dyDescent="0.25">
      <c r="B72" s="2" t="s">
        <v>88</v>
      </c>
      <c r="C72" s="18" t="s">
        <v>250</v>
      </c>
      <c r="D72" s="2" t="s">
        <v>19</v>
      </c>
      <c r="E72" s="2" t="s">
        <v>64</v>
      </c>
      <c r="F72" s="2" t="s">
        <v>14</v>
      </c>
      <c r="G72" s="2" t="s">
        <v>196</v>
      </c>
      <c r="H72" s="2" t="s">
        <v>475</v>
      </c>
      <c r="I72" s="2">
        <v>2011</v>
      </c>
      <c r="J72" s="2" t="s">
        <v>381</v>
      </c>
      <c r="K72" s="2" t="s">
        <v>435</v>
      </c>
      <c r="L72" s="22">
        <v>19</v>
      </c>
      <c r="M72" s="2" t="s">
        <v>460</v>
      </c>
      <c r="N72" s="2" t="s">
        <v>7</v>
      </c>
      <c r="O72" s="22">
        <v>0</v>
      </c>
      <c r="P72" s="2" t="s">
        <v>196</v>
      </c>
      <c r="Q72" s="2" t="s">
        <v>477</v>
      </c>
      <c r="R72" s="2" t="s">
        <v>196</v>
      </c>
      <c r="S72" s="2" t="s">
        <v>29</v>
      </c>
      <c r="T72" s="2" t="s">
        <v>244</v>
      </c>
      <c r="U72" s="31" t="s">
        <v>7</v>
      </c>
      <c r="V72" s="21">
        <v>19</v>
      </c>
      <c r="W72" s="28" t="s">
        <v>502</v>
      </c>
    </row>
    <row r="73" spans="2:23" ht="123.6" customHeight="1" x14ac:dyDescent="0.25">
      <c r="B73" s="2" t="s">
        <v>166</v>
      </c>
      <c r="C73" s="18" t="s">
        <v>250</v>
      </c>
      <c r="D73" s="2" t="s">
        <v>178</v>
      </c>
      <c r="E73" s="2" t="s">
        <v>118</v>
      </c>
      <c r="F73" s="2" t="s">
        <v>179</v>
      </c>
      <c r="G73" s="2" t="s">
        <v>196</v>
      </c>
      <c r="H73" s="2" t="s">
        <v>215</v>
      </c>
      <c r="I73" s="2">
        <v>2011</v>
      </c>
      <c r="J73" s="2" t="s">
        <v>381</v>
      </c>
      <c r="K73" s="2" t="s">
        <v>440</v>
      </c>
      <c r="L73" s="22">
        <v>16.100000000000001</v>
      </c>
      <c r="M73" s="2" t="s">
        <v>267</v>
      </c>
      <c r="N73" s="2" t="s">
        <v>7</v>
      </c>
      <c r="O73" s="22">
        <v>0</v>
      </c>
      <c r="P73" s="2" t="s">
        <v>196</v>
      </c>
      <c r="Q73" s="2" t="s">
        <v>196</v>
      </c>
      <c r="R73" s="2" t="s">
        <v>196</v>
      </c>
      <c r="S73" s="2" t="s">
        <v>50</v>
      </c>
      <c r="T73" s="2" t="s">
        <v>245</v>
      </c>
      <c r="U73" s="31" t="s">
        <v>7</v>
      </c>
      <c r="V73" s="21">
        <v>16.100000000000001</v>
      </c>
      <c r="W73" s="28" t="s">
        <v>562</v>
      </c>
    </row>
    <row r="74" spans="2:23" ht="139.9" customHeight="1" x14ac:dyDescent="0.25">
      <c r="B74" s="2" t="s">
        <v>90</v>
      </c>
      <c r="C74" s="18" t="s">
        <v>250</v>
      </c>
      <c r="D74" s="2" t="s">
        <v>20</v>
      </c>
      <c r="E74" s="2" t="s">
        <v>64</v>
      </c>
      <c r="F74" s="2" t="s">
        <v>14</v>
      </c>
      <c r="G74" s="2" t="s">
        <v>196</v>
      </c>
      <c r="H74" s="2" t="s">
        <v>478</v>
      </c>
      <c r="I74" s="2">
        <v>2011</v>
      </c>
      <c r="J74" s="2" t="s">
        <v>381</v>
      </c>
      <c r="K74" s="2" t="s">
        <v>435</v>
      </c>
      <c r="L74" s="22">
        <v>15.8</v>
      </c>
      <c r="M74" s="2" t="s">
        <v>267</v>
      </c>
      <c r="N74" s="2" t="s">
        <v>474</v>
      </c>
      <c r="O74" s="22">
        <v>0</v>
      </c>
      <c r="P74" s="2" t="s">
        <v>196</v>
      </c>
      <c r="Q74" s="2" t="s">
        <v>196</v>
      </c>
      <c r="R74" s="2" t="s">
        <v>196</v>
      </c>
      <c r="S74" s="2" t="s">
        <v>29</v>
      </c>
      <c r="T74" s="2" t="s">
        <v>244</v>
      </c>
      <c r="U74" s="31" t="s">
        <v>7</v>
      </c>
      <c r="V74" s="21">
        <v>15.8</v>
      </c>
      <c r="W74" s="28" t="s">
        <v>563</v>
      </c>
    </row>
    <row r="75" spans="2:23" ht="75" x14ac:dyDescent="0.25">
      <c r="B75" s="2" t="s">
        <v>91</v>
      </c>
      <c r="C75" s="18" t="s">
        <v>250</v>
      </c>
      <c r="D75" s="2" t="s">
        <v>20</v>
      </c>
      <c r="E75" s="2" t="s">
        <v>64</v>
      </c>
      <c r="F75" s="2" t="s">
        <v>14</v>
      </c>
      <c r="G75" s="2" t="s">
        <v>196</v>
      </c>
      <c r="H75" s="2" t="s">
        <v>216</v>
      </c>
      <c r="I75" s="2">
        <v>2010</v>
      </c>
      <c r="J75" s="2" t="s">
        <v>381</v>
      </c>
      <c r="K75" s="2" t="s">
        <v>440</v>
      </c>
      <c r="L75" s="22">
        <v>13</v>
      </c>
      <c r="M75" s="2" t="s">
        <v>267</v>
      </c>
      <c r="N75" s="2" t="s">
        <v>474</v>
      </c>
      <c r="O75" s="22">
        <v>0</v>
      </c>
      <c r="P75" s="2" t="s">
        <v>196</v>
      </c>
      <c r="Q75" s="2" t="s">
        <v>196</v>
      </c>
      <c r="R75" s="2" t="s">
        <v>196</v>
      </c>
      <c r="S75" s="2" t="s">
        <v>29</v>
      </c>
      <c r="T75" s="2" t="s">
        <v>244</v>
      </c>
      <c r="U75" s="31" t="s">
        <v>7</v>
      </c>
      <c r="V75" s="21">
        <v>13</v>
      </c>
      <c r="W75" s="28" t="s">
        <v>547</v>
      </c>
    </row>
    <row r="76" spans="2:23" ht="135" x14ac:dyDescent="0.25">
      <c r="B76" s="2" t="s">
        <v>92</v>
      </c>
      <c r="C76" s="18" t="s">
        <v>250</v>
      </c>
      <c r="D76" s="2" t="s">
        <v>20</v>
      </c>
      <c r="E76" s="2" t="s">
        <v>64</v>
      </c>
      <c r="F76" s="2" t="s">
        <v>14</v>
      </c>
      <c r="G76" s="2" t="s">
        <v>196</v>
      </c>
      <c r="H76" s="2" t="s">
        <v>479</v>
      </c>
      <c r="I76" s="2">
        <v>2011</v>
      </c>
      <c r="J76" s="2" t="s">
        <v>381</v>
      </c>
      <c r="K76" s="2" t="s">
        <v>435</v>
      </c>
      <c r="L76" s="22">
        <v>9.1999999999999993</v>
      </c>
      <c r="M76" s="2" t="s">
        <v>267</v>
      </c>
      <c r="N76" s="2" t="s">
        <v>7</v>
      </c>
      <c r="O76" s="22">
        <v>0</v>
      </c>
      <c r="P76" s="2" t="s">
        <v>196</v>
      </c>
      <c r="Q76" s="2" t="s">
        <v>196</v>
      </c>
      <c r="R76" s="2" t="s">
        <v>196</v>
      </c>
      <c r="S76" s="2" t="s">
        <v>29</v>
      </c>
      <c r="T76" s="2" t="s">
        <v>244</v>
      </c>
      <c r="U76" s="31" t="s">
        <v>7</v>
      </c>
      <c r="V76" s="21">
        <v>9.1999999999999993</v>
      </c>
      <c r="W76" s="28" t="s">
        <v>564</v>
      </c>
    </row>
    <row r="77" spans="2:23" ht="75" x14ac:dyDescent="0.25">
      <c r="B77" s="2" t="s">
        <v>93</v>
      </c>
      <c r="C77" s="18" t="s">
        <v>250</v>
      </c>
      <c r="D77" s="2" t="s">
        <v>21</v>
      </c>
      <c r="E77" s="2" t="s">
        <v>64</v>
      </c>
      <c r="F77" s="2" t="s">
        <v>14</v>
      </c>
      <c r="G77" s="2" t="s">
        <v>196</v>
      </c>
      <c r="H77" s="2" t="s">
        <v>216</v>
      </c>
      <c r="I77" s="2">
        <v>2010</v>
      </c>
      <c r="J77" s="2" t="s">
        <v>381</v>
      </c>
      <c r="K77" s="2" t="s">
        <v>440</v>
      </c>
      <c r="L77" s="22">
        <v>7.7</v>
      </c>
      <c r="M77" s="2" t="s">
        <v>267</v>
      </c>
      <c r="N77" s="2" t="s">
        <v>474</v>
      </c>
      <c r="O77" s="22">
        <v>0</v>
      </c>
      <c r="P77" s="2" t="s">
        <v>196</v>
      </c>
      <c r="Q77" s="2" t="s">
        <v>196</v>
      </c>
      <c r="R77" s="2" t="s">
        <v>196</v>
      </c>
      <c r="S77" s="2" t="s">
        <v>29</v>
      </c>
      <c r="T77" s="2" t="s">
        <v>244</v>
      </c>
      <c r="U77" s="20">
        <v>11.5</v>
      </c>
      <c r="V77" s="21">
        <v>7.7</v>
      </c>
      <c r="W77" s="28" t="s">
        <v>565</v>
      </c>
    </row>
    <row r="78" spans="2:23" ht="60" x14ac:dyDescent="0.25">
      <c r="B78" s="2" t="s">
        <v>94</v>
      </c>
      <c r="C78" s="18" t="s">
        <v>250</v>
      </c>
      <c r="D78" s="2" t="s">
        <v>23</v>
      </c>
      <c r="E78" s="2" t="s">
        <v>64</v>
      </c>
      <c r="F78" s="2" t="s">
        <v>22</v>
      </c>
      <c r="G78" s="2" t="s">
        <v>481</v>
      </c>
      <c r="H78" s="3" t="str">
        <f>D78</f>
        <v>Off-grid solar, micro-hydropower, and biomass in Mindanao</v>
      </c>
      <c r="I78" s="2">
        <v>2010</v>
      </c>
      <c r="J78" s="2" t="s">
        <v>381</v>
      </c>
      <c r="K78" s="2" t="s">
        <v>225</v>
      </c>
      <c r="L78" s="22">
        <v>4</v>
      </c>
      <c r="M78" s="2" t="s">
        <v>368</v>
      </c>
      <c r="N78" s="2" t="s">
        <v>482</v>
      </c>
      <c r="O78" s="22">
        <v>0</v>
      </c>
      <c r="P78" s="2" t="s">
        <v>196</v>
      </c>
      <c r="Q78" s="2" t="s">
        <v>196</v>
      </c>
      <c r="R78" s="2" t="s">
        <v>196</v>
      </c>
      <c r="S78" s="2" t="s">
        <v>29</v>
      </c>
      <c r="T78" s="2" t="s">
        <v>243</v>
      </c>
      <c r="U78" s="31" t="s">
        <v>7</v>
      </c>
      <c r="V78" s="21">
        <v>4</v>
      </c>
      <c r="W78" s="28" t="s">
        <v>548</v>
      </c>
    </row>
    <row r="79" spans="2:23" ht="45" x14ac:dyDescent="0.25">
      <c r="B79" s="2" t="s">
        <v>95</v>
      </c>
      <c r="C79" s="18" t="s">
        <v>250</v>
      </c>
      <c r="D79" s="2" t="s">
        <v>24</v>
      </c>
      <c r="E79" s="2" t="s">
        <v>64</v>
      </c>
      <c r="F79" s="2" t="s">
        <v>14</v>
      </c>
      <c r="G79" s="2" t="s">
        <v>196</v>
      </c>
      <c r="H79" s="2" t="s">
        <v>480</v>
      </c>
      <c r="I79" s="2">
        <v>2010</v>
      </c>
      <c r="J79" s="2" t="s">
        <v>381</v>
      </c>
      <c r="K79" s="2" t="s">
        <v>435</v>
      </c>
      <c r="L79" s="22">
        <v>3.7</v>
      </c>
      <c r="M79" s="2" t="s">
        <v>267</v>
      </c>
      <c r="N79" s="2" t="s">
        <v>7</v>
      </c>
      <c r="O79" s="22">
        <v>0</v>
      </c>
      <c r="P79" s="2" t="s">
        <v>196</v>
      </c>
      <c r="Q79" s="2" t="s">
        <v>196</v>
      </c>
      <c r="R79" s="2" t="s">
        <v>196</v>
      </c>
      <c r="S79" s="2" t="s">
        <v>29</v>
      </c>
      <c r="T79" s="2" t="s">
        <v>244</v>
      </c>
      <c r="U79" s="31" t="s">
        <v>7</v>
      </c>
      <c r="V79" s="21">
        <v>3.7</v>
      </c>
      <c r="W79" s="28" t="s">
        <v>503</v>
      </c>
    </row>
    <row r="80" spans="2:23" ht="30" x14ac:dyDescent="0.25">
      <c r="B80" s="2" t="s">
        <v>167</v>
      </c>
      <c r="C80" s="18" t="s">
        <v>250</v>
      </c>
      <c r="D80" s="2" t="s">
        <v>180</v>
      </c>
      <c r="E80" s="2" t="s">
        <v>129</v>
      </c>
      <c r="F80" s="2" t="s">
        <v>181</v>
      </c>
      <c r="G80" s="2" t="s">
        <v>196</v>
      </c>
      <c r="H80" s="2" t="s">
        <v>217</v>
      </c>
      <c r="I80" s="2">
        <v>2010</v>
      </c>
      <c r="J80" s="2" t="s">
        <v>381</v>
      </c>
      <c r="K80" s="2" t="s">
        <v>440</v>
      </c>
      <c r="L80" s="22">
        <v>3</v>
      </c>
      <c r="M80" s="2" t="s">
        <v>460</v>
      </c>
      <c r="N80" s="2" t="s">
        <v>7</v>
      </c>
      <c r="O80" s="22">
        <v>0</v>
      </c>
      <c r="P80" s="2" t="s">
        <v>196</v>
      </c>
      <c r="Q80" s="2" t="s">
        <v>196</v>
      </c>
      <c r="R80" s="2" t="s">
        <v>196</v>
      </c>
      <c r="S80" s="2" t="s">
        <v>29</v>
      </c>
      <c r="T80" s="2" t="s">
        <v>244</v>
      </c>
      <c r="U80" s="31">
        <v>5.4</v>
      </c>
      <c r="V80" s="21">
        <v>3</v>
      </c>
      <c r="W80" s="44" t="s">
        <v>569</v>
      </c>
    </row>
    <row r="81" spans="2:23" ht="157.9" customHeight="1" x14ac:dyDescent="0.25">
      <c r="B81" s="2" t="s">
        <v>96</v>
      </c>
      <c r="C81" s="18" t="s">
        <v>250</v>
      </c>
      <c r="D81" s="2" t="s">
        <v>26</v>
      </c>
      <c r="E81" s="2" t="s">
        <v>64</v>
      </c>
      <c r="F81" s="2" t="s">
        <v>25</v>
      </c>
      <c r="G81" s="2" t="s">
        <v>196</v>
      </c>
      <c r="H81" s="2" t="s">
        <v>27</v>
      </c>
      <c r="I81" s="2">
        <v>2012</v>
      </c>
      <c r="J81" s="2" t="s">
        <v>381</v>
      </c>
      <c r="K81" s="2" t="s">
        <v>440</v>
      </c>
      <c r="L81" s="22">
        <v>1</v>
      </c>
      <c r="M81" s="2" t="s">
        <v>464</v>
      </c>
      <c r="N81" s="2" t="s">
        <v>27</v>
      </c>
      <c r="O81" s="22">
        <v>0</v>
      </c>
      <c r="P81" s="2" t="s">
        <v>196</v>
      </c>
      <c r="Q81" s="2" t="s">
        <v>196</v>
      </c>
      <c r="R81" s="2" t="s">
        <v>196</v>
      </c>
      <c r="S81" s="2" t="s">
        <v>236</v>
      </c>
      <c r="T81" s="2" t="s">
        <v>45</v>
      </c>
      <c r="U81" s="31" t="s">
        <v>7</v>
      </c>
      <c r="V81" s="21">
        <v>1</v>
      </c>
      <c r="W81" s="28" t="s">
        <v>566</v>
      </c>
    </row>
    <row r="82" spans="2:23" x14ac:dyDescent="0.25">
      <c r="D82" s="32"/>
      <c r="E82" s="32"/>
      <c r="F82" s="32"/>
      <c r="G82" s="32"/>
      <c r="H82" s="32"/>
      <c r="I82" s="32"/>
      <c r="J82" s="32"/>
      <c r="K82" s="32"/>
      <c r="L82" s="33"/>
      <c r="M82" s="32"/>
      <c r="N82" s="32"/>
      <c r="O82" s="33"/>
      <c r="P82" s="32"/>
      <c r="Q82" s="32"/>
      <c r="R82" s="32"/>
      <c r="S82" s="32"/>
      <c r="T82" s="32"/>
      <c r="U82" s="32"/>
      <c r="V82" s="33"/>
    </row>
    <row r="84" spans="2:23" x14ac:dyDescent="0.25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3"/>
      <c r="P84" s="32"/>
      <c r="Q84" s="32"/>
      <c r="R84" s="32"/>
      <c r="S84" s="32"/>
      <c r="T84" s="32"/>
      <c r="U84" s="32"/>
      <c r="V84" s="35"/>
    </row>
    <row r="85" spans="2:23" x14ac:dyDescent="0.25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3"/>
      <c r="P85" s="32"/>
      <c r="Q85" s="32"/>
      <c r="R85" s="32"/>
      <c r="S85" s="32"/>
      <c r="T85" s="32"/>
      <c r="U85" s="32"/>
      <c r="V85" s="35"/>
    </row>
    <row r="86" spans="2:23" x14ac:dyDescent="0.25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  <c r="P86" s="32"/>
      <c r="Q86" s="32"/>
      <c r="R86" s="32"/>
      <c r="S86" s="32"/>
      <c r="T86" s="32"/>
      <c r="U86" s="32"/>
      <c r="V86" s="35"/>
    </row>
    <row r="87" spans="2:23" x14ac:dyDescent="0.25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3"/>
      <c r="P87" s="32"/>
      <c r="Q87" s="32"/>
      <c r="R87" s="32"/>
      <c r="S87" s="32"/>
      <c r="T87" s="32"/>
      <c r="U87" s="32"/>
      <c r="V87" s="35"/>
    </row>
    <row r="88" spans="2:23" x14ac:dyDescent="0.25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3"/>
      <c r="P88" s="32"/>
      <c r="Q88" s="32"/>
      <c r="R88" s="32"/>
      <c r="S88" s="32"/>
      <c r="T88" s="32"/>
      <c r="U88" s="32"/>
      <c r="V88" s="35"/>
    </row>
    <row r="89" spans="2:23" x14ac:dyDescent="0.25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3"/>
      <c r="P89" s="32"/>
      <c r="Q89" s="32"/>
      <c r="R89" s="32"/>
      <c r="S89" s="32"/>
      <c r="T89" s="32"/>
      <c r="U89" s="32"/>
      <c r="V89" s="35"/>
    </row>
    <row r="90" spans="2:23" x14ac:dyDescent="0.25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3"/>
      <c r="P90" s="32"/>
      <c r="Q90" s="32"/>
      <c r="R90" s="32"/>
      <c r="S90" s="32"/>
      <c r="T90" s="32"/>
      <c r="U90" s="32"/>
      <c r="V90" s="35"/>
    </row>
    <row r="91" spans="2:23" x14ac:dyDescent="0.25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3"/>
      <c r="P91" s="32"/>
      <c r="Q91" s="32"/>
      <c r="R91" s="32"/>
      <c r="S91" s="32"/>
      <c r="T91" s="32"/>
      <c r="U91" s="32"/>
      <c r="V91" s="35"/>
    </row>
    <row r="92" spans="2:23" x14ac:dyDescent="0.25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3"/>
      <c r="P92" s="32"/>
      <c r="Q92" s="32"/>
      <c r="R92" s="32"/>
      <c r="S92" s="32"/>
      <c r="T92" s="32"/>
      <c r="U92" s="32"/>
      <c r="V92" s="35"/>
    </row>
    <row r="93" spans="2:23" x14ac:dyDescent="0.25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3"/>
      <c r="P93" s="32"/>
      <c r="Q93" s="32"/>
      <c r="R93" s="32"/>
      <c r="S93" s="32"/>
      <c r="T93" s="32"/>
      <c r="U93" s="32"/>
      <c r="V93" s="35"/>
    </row>
    <row r="94" spans="2:23" x14ac:dyDescent="0.25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3"/>
      <c r="P94" s="32"/>
      <c r="Q94" s="32"/>
      <c r="R94" s="32"/>
      <c r="S94" s="32"/>
      <c r="T94" s="32"/>
      <c r="U94" s="32"/>
      <c r="V94" s="35"/>
    </row>
    <row r="95" spans="2:23" x14ac:dyDescent="0.25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3"/>
      <c r="P95" s="32"/>
      <c r="Q95" s="32"/>
      <c r="R95" s="32"/>
      <c r="S95" s="32"/>
      <c r="T95" s="32"/>
      <c r="U95" s="32"/>
      <c r="V95" s="35"/>
    </row>
    <row r="96" spans="2:23" x14ac:dyDescent="0.25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3"/>
      <c r="P96" s="32"/>
      <c r="Q96" s="32"/>
      <c r="R96" s="32"/>
      <c r="S96" s="32"/>
      <c r="T96" s="32"/>
      <c r="U96" s="32"/>
      <c r="V96" s="35"/>
    </row>
    <row r="97" spans="4:22" x14ac:dyDescent="0.25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3"/>
      <c r="P97" s="32"/>
      <c r="Q97" s="32"/>
      <c r="R97" s="32"/>
      <c r="S97" s="32"/>
      <c r="T97" s="32"/>
      <c r="U97" s="32"/>
      <c r="V97" s="35"/>
    </row>
    <row r="98" spans="4:22" x14ac:dyDescent="0.25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3"/>
      <c r="P98" s="32"/>
      <c r="Q98" s="32"/>
      <c r="R98" s="32"/>
      <c r="S98" s="32"/>
      <c r="T98" s="32"/>
      <c r="U98" s="32"/>
      <c r="V98" s="35"/>
    </row>
    <row r="99" spans="4:22" x14ac:dyDescent="0.25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3"/>
      <c r="P99" s="32"/>
      <c r="Q99" s="32"/>
      <c r="R99" s="32"/>
      <c r="S99" s="32"/>
      <c r="T99" s="32"/>
      <c r="U99" s="32"/>
      <c r="V99" s="35"/>
    </row>
    <row r="100" spans="4:22" x14ac:dyDescent="0.25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3"/>
      <c r="P100" s="32"/>
      <c r="Q100" s="32"/>
      <c r="R100" s="32"/>
      <c r="S100" s="32"/>
      <c r="T100" s="32"/>
      <c r="U100" s="32"/>
      <c r="V100" s="35"/>
    </row>
    <row r="101" spans="4:22" x14ac:dyDescent="0.25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3"/>
      <c r="P101" s="32"/>
      <c r="Q101" s="32"/>
      <c r="R101" s="32"/>
      <c r="S101" s="32"/>
      <c r="T101" s="32"/>
      <c r="U101" s="32"/>
      <c r="V101" s="35"/>
    </row>
    <row r="102" spans="4:22" x14ac:dyDescent="0.25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3"/>
      <c r="P102" s="32"/>
      <c r="Q102" s="32"/>
      <c r="R102" s="32"/>
      <c r="S102" s="32"/>
      <c r="T102" s="32"/>
      <c r="U102" s="32"/>
      <c r="V102" s="35"/>
    </row>
    <row r="103" spans="4:22" x14ac:dyDescent="0.25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3"/>
      <c r="P103" s="32"/>
      <c r="Q103" s="32"/>
      <c r="R103" s="32"/>
      <c r="S103" s="32"/>
      <c r="T103" s="32"/>
      <c r="U103" s="32"/>
      <c r="V103" s="35"/>
    </row>
    <row r="104" spans="4:22" x14ac:dyDescent="0.25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3"/>
      <c r="P104" s="32"/>
      <c r="Q104" s="32"/>
      <c r="R104" s="32"/>
      <c r="S104" s="32"/>
      <c r="T104" s="32"/>
      <c r="U104" s="32"/>
      <c r="V104" s="35"/>
    </row>
    <row r="105" spans="4:22" x14ac:dyDescent="0.25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3"/>
      <c r="P105" s="32"/>
      <c r="Q105" s="32"/>
      <c r="R105" s="32"/>
      <c r="S105" s="32"/>
      <c r="T105" s="32"/>
      <c r="U105" s="32"/>
      <c r="V105" s="35"/>
    </row>
    <row r="106" spans="4:22" x14ac:dyDescent="0.25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3"/>
      <c r="P106" s="32"/>
      <c r="Q106" s="32"/>
      <c r="R106" s="32"/>
      <c r="S106" s="32"/>
      <c r="T106" s="32"/>
      <c r="U106" s="32"/>
      <c r="V106" s="35"/>
    </row>
    <row r="107" spans="4:22" x14ac:dyDescent="0.25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3"/>
      <c r="P107" s="32"/>
      <c r="Q107" s="32"/>
      <c r="R107" s="32"/>
      <c r="S107" s="32"/>
      <c r="T107" s="32"/>
      <c r="U107" s="32"/>
      <c r="V107" s="35"/>
    </row>
    <row r="108" spans="4:22" x14ac:dyDescent="0.25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3"/>
      <c r="P108" s="32"/>
      <c r="Q108" s="32"/>
      <c r="R108" s="32"/>
      <c r="S108" s="32"/>
      <c r="T108" s="32"/>
      <c r="U108" s="32"/>
      <c r="V108" s="35"/>
    </row>
    <row r="109" spans="4:22" x14ac:dyDescent="0.25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3"/>
      <c r="P109" s="32"/>
      <c r="Q109" s="32"/>
      <c r="R109" s="32"/>
      <c r="S109" s="32"/>
      <c r="T109" s="32"/>
      <c r="U109" s="32"/>
      <c r="V109" s="35"/>
    </row>
    <row r="110" spans="4:22" x14ac:dyDescent="0.25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3"/>
      <c r="P110" s="32"/>
      <c r="Q110" s="32"/>
      <c r="R110" s="32"/>
      <c r="S110" s="32"/>
      <c r="T110" s="32"/>
      <c r="U110" s="32"/>
      <c r="V110" s="35"/>
    </row>
    <row r="111" spans="4:22" x14ac:dyDescent="0.25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3"/>
      <c r="P111" s="32"/>
      <c r="Q111" s="32"/>
      <c r="R111" s="32"/>
      <c r="S111" s="32"/>
      <c r="T111" s="32"/>
      <c r="U111" s="32"/>
      <c r="V111" s="35"/>
    </row>
    <row r="112" spans="4:22" x14ac:dyDescent="0.25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3"/>
      <c r="P112" s="32"/>
      <c r="Q112" s="32"/>
      <c r="R112" s="32"/>
      <c r="S112" s="32"/>
      <c r="T112" s="32"/>
      <c r="U112" s="32"/>
      <c r="V112" s="35"/>
    </row>
    <row r="113" spans="4:22" x14ac:dyDescent="0.25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3"/>
      <c r="P113" s="32"/>
      <c r="Q113" s="32"/>
      <c r="R113" s="32"/>
      <c r="S113" s="32"/>
      <c r="T113" s="32"/>
      <c r="U113" s="32"/>
      <c r="V113" s="35"/>
    </row>
    <row r="114" spans="4:22" x14ac:dyDescent="0.25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3"/>
      <c r="P114" s="32"/>
      <c r="Q114" s="32"/>
      <c r="R114" s="32"/>
      <c r="S114" s="32"/>
      <c r="T114" s="32"/>
      <c r="U114" s="32"/>
      <c r="V114" s="35"/>
    </row>
    <row r="115" spans="4:22" x14ac:dyDescent="0.25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3"/>
      <c r="P115" s="32"/>
      <c r="Q115" s="32"/>
      <c r="R115" s="32"/>
      <c r="S115" s="32"/>
      <c r="T115" s="32"/>
      <c r="U115" s="32"/>
      <c r="V115" s="35"/>
    </row>
    <row r="116" spans="4:22" x14ac:dyDescent="0.25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3"/>
      <c r="P116" s="32"/>
      <c r="Q116" s="32"/>
      <c r="R116" s="32"/>
      <c r="S116" s="32"/>
      <c r="T116" s="32"/>
      <c r="U116" s="32"/>
      <c r="V116" s="35"/>
    </row>
    <row r="117" spans="4:22" x14ac:dyDescent="0.25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3"/>
      <c r="P117" s="32"/>
      <c r="Q117" s="32"/>
      <c r="R117" s="32"/>
      <c r="S117" s="32"/>
      <c r="T117" s="32"/>
      <c r="U117" s="32"/>
      <c r="V117" s="35"/>
    </row>
    <row r="118" spans="4:22" x14ac:dyDescent="0.25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3"/>
      <c r="P118" s="32"/>
      <c r="Q118" s="32"/>
      <c r="R118" s="32"/>
      <c r="S118" s="32"/>
      <c r="T118" s="32"/>
      <c r="U118" s="32"/>
      <c r="V118" s="35"/>
    </row>
    <row r="119" spans="4:22" x14ac:dyDescent="0.25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3"/>
      <c r="P119" s="32"/>
      <c r="Q119" s="32"/>
      <c r="R119" s="32"/>
      <c r="S119" s="32"/>
      <c r="T119" s="32"/>
      <c r="U119" s="32"/>
      <c r="V119" s="35"/>
    </row>
    <row r="120" spans="4:22" x14ac:dyDescent="0.25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3"/>
      <c r="P120" s="32"/>
      <c r="Q120" s="32"/>
      <c r="R120" s="32"/>
      <c r="S120" s="32"/>
      <c r="T120" s="32"/>
      <c r="U120" s="32"/>
      <c r="V120" s="35"/>
    </row>
    <row r="121" spans="4:22" x14ac:dyDescent="0.25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3"/>
      <c r="P121" s="32"/>
      <c r="Q121" s="32"/>
      <c r="R121" s="32"/>
      <c r="S121" s="32"/>
      <c r="T121" s="32"/>
      <c r="U121" s="32"/>
      <c r="V121" s="35"/>
    </row>
    <row r="122" spans="4:22" x14ac:dyDescent="0.25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3"/>
      <c r="P122" s="32"/>
      <c r="Q122" s="32"/>
      <c r="R122" s="32"/>
      <c r="S122" s="32"/>
      <c r="T122" s="32"/>
      <c r="U122" s="32"/>
      <c r="V122" s="35"/>
    </row>
    <row r="123" spans="4:22" x14ac:dyDescent="0.25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3"/>
      <c r="P123" s="32"/>
      <c r="Q123" s="32"/>
      <c r="R123" s="32"/>
      <c r="S123" s="32"/>
      <c r="T123" s="32"/>
      <c r="U123" s="32"/>
      <c r="V123" s="35"/>
    </row>
    <row r="124" spans="4:22" x14ac:dyDescent="0.25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3"/>
      <c r="P124" s="32"/>
      <c r="Q124" s="32"/>
      <c r="R124" s="32"/>
      <c r="S124" s="32"/>
      <c r="T124" s="32"/>
      <c r="U124" s="32"/>
      <c r="V124" s="35"/>
    </row>
    <row r="125" spans="4:22" x14ac:dyDescent="0.25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3"/>
      <c r="P125" s="32"/>
      <c r="Q125" s="32"/>
      <c r="R125" s="32"/>
      <c r="S125" s="32"/>
      <c r="T125" s="32"/>
      <c r="U125" s="32"/>
      <c r="V125" s="35"/>
    </row>
    <row r="126" spans="4:22" x14ac:dyDescent="0.25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3"/>
      <c r="P126" s="32"/>
      <c r="Q126" s="32"/>
      <c r="R126" s="32"/>
      <c r="S126" s="32"/>
      <c r="T126" s="32"/>
      <c r="U126" s="32"/>
      <c r="V126" s="35"/>
    </row>
    <row r="127" spans="4:22" x14ac:dyDescent="0.25"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3"/>
      <c r="P127" s="32"/>
      <c r="Q127" s="32"/>
      <c r="R127" s="32"/>
      <c r="S127" s="32"/>
      <c r="T127" s="32"/>
      <c r="U127" s="32"/>
      <c r="V127" s="35"/>
    </row>
    <row r="128" spans="4:22" x14ac:dyDescent="0.25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3"/>
      <c r="P128" s="32"/>
      <c r="Q128" s="32"/>
      <c r="R128" s="32"/>
      <c r="S128" s="32"/>
      <c r="T128" s="32"/>
      <c r="U128" s="32"/>
      <c r="V128" s="35"/>
    </row>
    <row r="129" spans="4:22" x14ac:dyDescent="0.25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3"/>
      <c r="P129" s="32"/>
      <c r="Q129" s="32"/>
      <c r="R129" s="32"/>
      <c r="S129" s="32"/>
      <c r="T129" s="32"/>
      <c r="U129" s="32"/>
      <c r="V129" s="35"/>
    </row>
    <row r="130" spans="4:22" x14ac:dyDescent="0.25"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3"/>
      <c r="P130" s="32"/>
      <c r="Q130" s="32"/>
      <c r="R130" s="32"/>
      <c r="S130" s="32"/>
      <c r="T130" s="32"/>
      <c r="U130" s="32"/>
      <c r="V130" s="35"/>
    </row>
    <row r="131" spans="4:22" x14ac:dyDescent="0.25"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3"/>
      <c r="P131" s="32"/>
      <c r="Q131" s="32"/>
      <c r="R131" s="32"/>
      <c r="S131" s="32"/>
      <c r="T131" s="32"/>
      <c r="U131" s="32"/>
      <c r="V131" s="35"/>
    </row>
    <row r="132" spans="4:22" x14ac:dyDescent="0.25"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3"/>
      <c r="P132" s="32"/>
      <c r="Q132" s="32"/>
      <c r="R132" s="32"/>
      <c r="S132" s="32"/>
      <c r="T132" s="32"/>
      <c r="U132" s="32"/>
      <c r="V132" s="35"/>
    </row>
    <row r="133" spans="4:22" x14ac:dyDescent="0.25"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3"/>
      <c r="P133" s="32"/>
      <c r="Q133" s="32"/>
      <c r="R133" s="32"/>
      <c r="S133" s="32"/>
      <c r="T133" s="32"/>
      <c r="U133" s="32"/>
      <c r="V133" s="35"/>
    </row>
    <row r="134" spans="4:22" x14ac:dyDescent="0.25"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3"/>
      <c r="P134" s="32"/>
      <c r="Q134" s="32"/>
      <c r="R134" s="32"/>
      <c r="S134" s="32"/>
      <c r="T134" s="32"/>
      <c r="U134" s="32"/>
      <c r="V134" s="35"/>
    </row>
    <row r="135" spans="4:22" x14ac:dyDescent="0.25"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3"/>
      <c r="P135" s="32"/>
      <c r="Q135" s="32"/>
      <c r="R135" s="32"/>
      <c r="S135" s="32"/>
      <c r="T135" s="32"/>
      <c r="U135" s="32"/>
      <c r="V135" s="35"/>
    </row>
    <row r="136" spans="4:22" x14ac:dyDescent="0.25"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3"/>
      <c r="P136" s="32"/>
      <c r="Q136" s="32"/>
      <c r="R136" s="32"/>
      <c r="S136" s="32"/>
      <c r="T136" s="32"/>
      <c r="U136" s="32"/>
      <c r="V136" s="35"/>
    </row>
    <row r="137" spans="4:22" x14ac:dyDescent="0.25"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3"/>
      <c r="P137" s="32"/>
      <c r="Q137" s="32"/>
      <c r="R137" s="32"/>
      <c r="S137" s="32"/>
      <c r="T137" s="32"/>
      <c r="U137" s="32"/>
      <c r="V137" s="35"/>
    </row>
    <row r="138" spans="4:22" x14ac:dyDescent="0.25"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3"/>
      <c r="P138" s="32"/>
      <c r="Q138" s="32"/>
      <c r="R138" s="32"/>
      <c r="S138" s="32"/>
      <c r="T138" s="32"/>
      <c r="U138" s="32"/>
      <c r="V138" s="35"/>
    </row>
    <row r="139" spans="4:22" x14ac:dyDescent="0.25"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3"/>
      <c r="P139" s="32"/>
      <c r="Q139" s="32"/>
      <c r="R139" s="32"/>
      <c r="S139" s="32"/>
      <c r="T139" s="32"/>
      <c r="U139" s="32"/>
      <c r="V139" s="35"/>
    </row>
    <row r="140" spans="4:22" x14ac:dyDescent="0.25"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3"/>
      <c r="P140" s="32"/>
      <c r="Q140" s="32"/>
      <c r="R140" s="32"/>
      <c r="S140" s="32"/>
      <c r="T140" s="32"/>
      <c r="U140" s="32"/>
      <c r="V140" s="35"/>
    </row>
    <row r="141" spans="4:22" x14ac:dyDescent="0.25"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3"/>
      <c r="P141" s="32"/>
      <c r="Q141" s="32"/>
      <c r="R141" s="32"/>
      <c r="S141" s="32"/>
      <c r="T141" s="32"/>
      <c r="U141" s="32"/>
      <c r="V141" s="35"/>
    </row>
    <row r="142" spans="4:22" x14ac:dyDescent="0.25"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3"/>
      <c r="P142" s="32"/>
      <c r="Q142" s="32"/>
      <c r="R142" s="32"/>
      <c r="S142" s="32"/>
      <c r="T142" s="32"/>
      <c r="U142" s="32"/>
      <c r="V142" s="35"/>
    </row>
    <row r="143" spans="4:22" x14ac:dyDescent="0.25"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3"/>
      <c r="P143" s="32"/>
      <c r="Q143" s="32"/>
      <c r="R143" s="32"/>
      <c r="S143" s="32"/>
      <c r="T143" s="32"/>
      <c r="U143" s="32"/>
      <c r="V143" s="35"/>
    </row>
    <row r="144" spans="4:22" x14ac:dyDescent="0.25"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3"/>
      <c r="P144" s="32"/>
      <c r="Q144" s="32"/>
      <c r="R144" s="32"/>
      <c r="S144" s="32"/>
      <c r="T144" s="32"/>
      <c r="U144" s="32"/>
      <c r="V144" s="35"/>
    </row>
    <row r="145" spans="4:22" x14ac:dyDescent="0.25"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3"/>
      <c r="P145" s="32"/>
      <c r="Q145" s="32"/>
      <c r="R145" s="32"/>
      <c r="S145" s="32"/>
      <c r="T145" s="32"/>
      <c r="U145" s="32"/>
      <c r="V145" s="35"/>
    </row>
    <row r="146" spans="4:22" x14ac:dyDescent="0.25"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3"/>
      <c r="P146" s="32"/>
      <c r="Q146" s="32"/>
      <c r="R146" s="32"/>
      <c r="S146" s="32"/>
      <c r="T146" s="32"/>
      <c r="U146" s="32"/>
      <c r="V146" s="35"/>
    </row>
    <row r="147" spans="4:22" x14ac:dyDescent="0.25"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3"/>
      <c r="P147" s="32"/>
      <c r="Q147" s="32"/>
      <c r="R147" s="32"/>
      <c r="S147" s="32"/>
      <c r="T147" s="32"/>
      <c r="U147" s="32"/>
      <c r="V147" s="35"/>
    </row>
    <row r="148" spans="4:22" x14ac:dyDescent="0.25"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3"/>
      <c r="P148" s="32"/>
      <c r="Q148" s="32"/>
      <c r="R148" s="32"/>
      <c r="S148" s="32"/>
      <c r="T148" s="32"/>
      <c r="U148" s="32"/>
      <c r="V148" s="35"/>
    </row>
    <row r="149" spans="4:22" x14ac:dyDescent="0.25"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3"/>
      <c r="P149" s="32"/>
      <c r="Q149" s="32"/>
      <c r="R149" s="32"/>
      <c r="S149" s="32"/>
      <c r="T149" s="32"/>
      <c r="U149" s="32"/>
      <c r="V149" s="35"/>
    </row>
    <row r="150" spans="4:22" x14ac:dyDescent="0.25"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3"/>
      <c r="P150" s="32"/>
      <c r="Q150" s="32"/>
      <c r="R150" s="32"/>
      <c r="S150" s="32"/>
      <c r="T150" s="32"/>
      <c r="U150" s="32"/>
      <c r="V150" s="35"/>
    </row>
    <row r="151" spans="4:22" x14ac:dyDescent="0.25"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3"/>
      <c r="P151" s="32"/>
      <c r="Q151" s="32"/>
      <c r="R151" s="32"/>
      <c r="S151" s="32"/>
      <c r="T151" s="32"/>
      <c r="U151" s="32"/>
      <c r="V151" s="35"/>
    </row>
    <row r="152" spans="4:22" x14ac:dyDescent="0.25"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3"/>
      <c r="P152" s="32"/>
      <c r="Q152" s="32"/>
      <c r="R152" s="32"/>
      <c r="S152" s="32"/>
      <c r="T152" s="32"/>
      <c r="U152" s="32"/>
      <c r="V152" s="35"/>
    </row>
    <row r="153" spans="4:22" x14ac:dyDescent="0.25"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3"/>
      <c r="P153" s="32"/>
      <c r="Q153" s="32"/>
      <c r="R153" s="32"/>
      <c r="S153" s="32"/>
      <c r="T153" s="32"/>
      <c r="U153" s="32"/>
      <c r="V153" s="35"/>
    </row>
    <row r="154" spans="4:22" x14ac:dyDescent="0.25"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3"/>
      <c r="P154" s="32"/>
      <c r="Q154" s="32"/>
      <c r="R154" s="32"/>
      <c r="S154" s="32"/>
      <c r="T154" s="32"/>
      <c r="U154" s="32"/>
      <c r="V154" s="35"/>
    </row>
    <row r="155" spans="4:22" x14ac:dyDescent="0.25"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3"/>
      <c r="P155" s="32"/>
      <c r="Q155" s="32"/>
      <c r="R155" s="32"/>
      <c r="S155" s="32"/>
      <c r="T155" s="32"/>
      <c r="U155" s="32"/>
      <c r="V155" s="35"/>
    </row>
    <row r="156" spans="4:22" x14ac:dyDescent="0.25"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3"/>
      <c r="P156" s="32"/>
      <c r="Q156" s="32"/>
      <c r="R156" s="32"/>
      <c r="S156" s="32"/>
      <c r="T156" s="32"/>
      <c r="U156" s="32"/>
      <c r="V156" s="35"/>
    </row>
    <row r="157" spans="4:22" x14ac:dyDescent="0.25"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3"/>
      <c r="P157" s="32"/>
      <c r="Q157" s="32"/>
      <c r="R157" s="32"/>
      <c r="S157" s="32"/>
      <c r="T157" s="32"/>
      <c r="U157" s="32"/>
      <c r="V157" s="35"/>
    </row>
    <row r="158" spans="4:22" x14ac:dyDescent="0.25"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3"/>
      <c r="P158" s="32"/>
      <c r="Q158" s="32"/>
      <c r="R158" s="32"/>
      <c r="S158" s="32"/>
      <c r="T158" s="32"/>
      <c r="U158" s="32"/>
      <c r="V158" s="35"/>
    </row>
    <row r="159" spans="4:22" x14ac:dyDescent="0.25"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3"/>
      <c r="P159" s="32"/>
      <c r="Q159" s="32"/>
      <c r="R159" s="32"/>
      <c r="S159" s="32"/>
      <c r="T159" s="32"/>
      <c r="U159" s="32"/>
      <c r="V159" s="35"/>
    </row>
    <row r="160" spans="4:22" x14ac:dyDescent="0.25"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3"/>
      <c r="P160" s="32"/>
      <c r="Q160" s="32"/>
      <c r="R160" s="32"/>
      <c r="S160" s="32"/>
      <c r="T160" s="32"/>
      <c r="U160" s="32"/>
      <c r="V160" s="35"/>
    </row>
    <row r="161" spans="4:22" x14ac:dyDescent="0.25"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3"/>
      <c r="P161" s="32"/>
      <c r="Q161" s="32"/>
      <c r="R161" s="32"/>
      <c r="S161" s="32"/>
      <c r="T161" s="32"/>
      <c r="U161" s="32"/>
      <c r="V161" s="35"/>
    </row>
  </sheetData>
  <autoFilter ref="B5:V81"/>
  <sortState ref="B2:N20">
    <sortCondition ref="B2:B20"/>
  </sortState>
  <hyperlinks>
    <hyperlink ref="W45" r:id="rId1" display="http://www.cdcgroup.com/uploads/28february2011.pdf"/>
    <hyperlink ref="W51" r:id="rId2" display="http://projects.dfid.gov.uk/project.aspx?Project=112589"/>
    <hyperlink ref="W50" r:id="rId3" display="http://www.emergingafricafund.com/news/eaif-signs-kivu-watt.aspx"/>
    <hyperlink ref="W47" r:id="rId4" display="http://www.frontier.dk/fund/investment-strategy"/>
    <hyperlink ref="W49" r:id="rId5" display="http://www.eepafrica.org/"/>
    <hyperlink ref="B3" r:id="rId6"/>
  </hyperlinks>
  <pageMargins left="0.7" right="0.7" top="0.75" bottom="0.75" header="0.3" footer="0.3"/>
  <pageSetup paperSize="9" orientation="portrait" r:id="rId7"/>
  <drawing r:id="rId8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"/>
  <sheetViews>
    <sheetView workbookViewId="0">
      <selection activeCell="A6" sqref="A6"/>
    </sheetView>
  </sheetViews>
  <sheetFormatPr defaultColWidth="8.7109375" defaultRowHeight="15" x14ac:dyDescent="0.25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0 xmlns="94cc8053-8d8c-49ea-856f-1648b6275459">1</Order0>
    <Resource_x0020_or_x0020_opinion_x0020_entry xmlns="94cc8053-8d8c-49ea-856f-1648b6275459">7245;#7245</Resource_x0020_or_x0020_opinion_x0020_entry>
    <Publish_x0020_to_x0020_web_x003f_ xmlns="94cc8053-8d8c-49ea-856f-1648b6275459">true</Publish_x0020_to_x0020_web_x003f_>
    <Resource_x0020_or_x0020_opinion_x0020_entryC_WebSection xmlns="94cc8053-8d8c-49ea-856f-1648b6275459">7245;#7245</Resource_x0020_or_x0020_opinion_x0020_entryC_WebSection>
    <External_x0020_download xmlns="94cc8053-8d8c-49ea-856f-1648b6275459" xsi:nil="true"/>
    <Number_x0020_of_x0020_pages xmlns="94cc8053-8d8c-49ea-856f-1648b6275459" xsi:nil="true"/>
    <Resource_x0020_or_x0020_opinion_x0020_entryAuthor_x0028_s_x0029_ xmlns="94cc8053-8d8c-49ea-856f-1648b6275459">7245;#7245</Resource_x0020_or_x0020_opinion_x0020_entryAuthor_x0028_s_x0029_>
    <C_Resource_x0020_or_x0020_opinion_x0020_entry xmlns="94cc8053-8d8c-49ea-856f-1648b6275459">7245</C_Resource_x0020_or_x0020_opinion_x0020_entry>
    <C_Resource_x0020_or_x0020_opinion_x0020_entryC_WebSection xmlns="94cc8053-8d8c-49ea-856f-1648b6275459">Publication</C_Resource_x0020_or_x0020_opinion_x0020_entryC_WebSection>
    <C_Resource_x0020_or_x0020_opinion_x0020_entryAuthor_x0028_s_x0029_ xmlns="94cc8053-8d8c-49ea-856f-1648b6275459">Shelagh Whitley and Rohan Mohanty </C_Resource_x0020_or_x0020_opinion_x0020_entryAuthor_x0028_s_x0029_>
    <Resource_x0020_or_x0020_opinion_x0020_entryTitle_x002c__x0020_series_x0020_0 xmlns="94cc8053-8d8c-49ea-856f-1648b6275459">7245;#7245</Resource_x0020_or_x0020_opinion_x0020_entryTitle_x002c__x0020_series_x0020_0>
    <C_Resource_x0020_or_x0020_opinion_x0020_entryTitle_x002c__x0020_series_x0020_0 xmlns="94cc8053-8d8c-49ea-856f-1648b6275459">Germany’s private climate finance support: mobilising private sector engagement in climate compatible development - ODI Background Notes - Discussion papers</C_Resource_x0020_or_x0020_opinion_x0020_entryTitle_x002c__x0020_series_x0020_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05DC7642379B4E930CB9F746B2B8C3" ma:contentTypeVersion="42" ma:contentTypeDescription="Create a new document." ma:contentTypeScope="" ma:versionID="2ef38ab06bfa2eef5f33d3f8f28a9044">
  <xsd:schema xmlns:xsd="http://www.w3.org/2001/XMLSchema" xmlns:p="http://schemas.microsoft.com/office/2006/metadata/properties" xmlns:ns2="94cc8053-8d8c-49ea-856f-1648b6275459" targetNamespace="http://schemas.microsoft.com/office/2006/metadata/properties" ma:root="true" ma:fieldsID="ef2a0e5c000836a600e6cd5a0190b393" ns2:_="">
    <xsd:import namespace="94cc8053-8d8c-49ea-856f-1648b6275459"/>
    <xsd:element name="properties">
      <xsd:complexType>
        <xsd:sequence>
          <xsd:element name="documentManagement">
            <xsd:complexType>
              <xsd:all>
                <xsd:element ref="ns2:Publish_x0020_to_x0020_web_x003f_" minOccurs="0"/>
                <xsd:element ref="ns2:Order0" minOccurs="0"/>
                <xsd:element ref="ns2:Resource_x0020_or_x0020_opinion_x0020_entry" minOccurs="0"/>
                <xsd:element ref="ns2:C_Resource_x0020_or_x0020_opinion_x0020_entry" minOccurs="0"/>
                <xsd:element ref="ns2:Resource_x0020_or_x0020_opinion_x0020_entryC_WebSection" minOccurs="0"/>
                <xsd:element ref="ns2:C_Resource_x0020_or_x0020_opinion_x0020_entryC_WebSection" minOccurs="0"/>
                <xsd:element ref="ns2:External_x0020_download" minOccurs="0"/>
                <xsd:element ref="ns2:Number_x0020_of_x0020_pages" minOccurs="0"/>
                <xsd:element ref="ns2:Resource_x0020_or_x0020_opinion_x0020_entryAuthor_x0028_s_x0029_" minOccurs="0"/>
                <xsd:element ref="ns2:C_Resource_x0020_or_x0020_opinion_x0020_entryAuthor_x0028_s_x0029_" minOccurs="0"/>
                <xsd:element ref="ns2:Resource_x0020_or_x0020_opinion_x0020_entryTitle_x002c__x0020_series_x0020_0" minOccurs="0"/>
                <xsd:element ref="ns2:C_Resource_x0020_or_x0020_opinion_x0020_entryTitle_x002c__x0020_series_x0020_0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4cc8053-8d8c-49ea-856f-1648b6275459" elementFormDefault="qualified">
    <xsd:import namespace="http://schemas.microsoft.com/office/2006/documentManagement/types"/>
    <xsd:element name="Publish_x0020_to_x0020_web_x003f_" ma:index="8" nillable="true" ma:displayName="Publish to web?" ma:default="1" ma:description="Is this file ready to be published to the web?" ma:internalName="Publish_x0020_to_x0020_web_x003f_">
      <xsd:simpleType>
        <xsd:restriction base="dms:Boolean"/>
      </xsd:simpleType>
    </xsd:element>
    <xsd:element name="Order0" ma:index="9" nillable="true" ma:displayName="Order" ma:default="1" ma:description="Choose where this file should appear on the list of files." ma:format="Dropdown" ma:internalName="Order0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</xsd:restriction>
      </xsd:simpleType>
    </xsd:element>
    <xsd:element name="Resource_x0020_or_x0020_opinion_x0020_entry" ma:index="10" nillable="true" ma:displayName="Resource or opinion entry" ma:description="Link to the resource or opinion key list entry that this is a file from." ma:list="{91DE294A-379C-4914-893F-69E1A2C5CB74}" ma:internalName="Resource_x0020_or_x0020_opinion_x0020_entry" ma:showField="ID" ma:web="2bdcabb1-9838-4b64-a0dc-c62c68f49f10">
      <xsd:simpleType>
        <xsd:restriction base="dms:Unknown"/>
      </xsd:simpleType>
    </xsd:element>
    <xsd:element name="C_Resource_x0020_or_x0020_opinion_x0020_entry" ma:index="11" nillable="true" ma:displayName="C_Resource or opinion entry" ma:internalName="C_Resource_x0020_or_x0020_opinion_x0020_entry" ma:readOnly="true">
      <xsd:simpleType>
        <xsd:restriction base="dms:Text"/>
      </xsd:simpleType>
    </xsd:element>
    <xsd:element name="Resource_x0020_or_x0020_opinion_x0020_entryC_WebSection" ma:index="12" nillable="true" ma:displayName="Resource or opinion entry:C_WebSection" ma:list="{91DE294A-379C-4914-893F-69E1A2C5CB74}" ma:internalName="Resource_x0020_or_x0020_opinion_x0020_entryC_WebSection" ma:readOnly="false" ma:showField="C_WebSection" ma:web="2bdcabb1-9838-4b64-a0dc-c62c68f49f10">
      <xsd:simpleType>
        <xsd:restriction base="dms:Unknown"/>
      </xsd:simpleType>
    </xsd:element>
    <xsd:element name="C_Resource_x0020_or_x0020_opinion_x0020_entryC_WebSection" ma:index="13" nillable="true" ma:displayName="C_Resource or opinion entry:C_WebSection" ma:internalName="C_Resource_x0020_or_x0020_opinion_x0020_entryC_WebSection" ma:readOnly="true">
      <xsd:simpleType>
        <xsd:restriction base="dms:Text"/>
      </xsd:simpleType>
    </xsd:element>
    <xsd:element name="External_x0020_download" ma:index="14" nillable="true" ma:displayName="External download" ma:description="Enter a web address (including 'http://' or 'https://') for this file if it is available online through another site. If used, the ODI website will point to this external version of the file rather than a local download from ODI." ma:internalName="External_x0020_download">
      <xsd:simpleType>
        <xsd:restriction base="dms:Text">
          <xsd:maxLength value="255"/>
        </xsd:restriction>
      </xsd:simpleType>
    </xsd:element>
    <xsd:element name="Number_x0020_of_x0020_pages" ma:index="15" nillable="true" ma:displayName="Number of pages" ma:decimals="0" ma:description="How many pages (for publications) is this resource?" ma:internalName="Number_x0020_of_x0020_pages">
      <xsd:simpleType>
        <xsd:restriction base="dms:Number"/>
      </xsd:simpleType>
    </xsd:element>
    <xsd:element name="Resource_x0020_or_x0020_opinion_x0020_entryAuthor_x0028_s_x0029_" ma:index="16" nillable="true" ma:displayName="Resource or opinion entry:Author(s)" ma:list="{91DE294A-379C-4914-893F-69E1A2C5CB74}" ma:internalName="Resource_x0020_or_x0020_opinion_x0020_entryAuthor_x0028_s_x0029_" ma:readOnly="false" ma:showField="Author_x0028_s_x0029_" ma:web="2bdcabb1-9838-4b64-a0dc-c62c68f49f10">
      <xsd:simpleType>
        <xsd:restriction base="dms:Unknown"/>
      </xsd:simpleType>
    </xsd:element>
    <xsd:element name="C_Resource_x0020_or_x0020_opinion_x0020_entryAuthor_x0028_s_x0029_" ma:index="17" nillable="true" ma:displayName="C_Resource or opinion entry:Author(s)" ma:internalName="C_Resource_x0020_or_x0020_opinion_x0020_entryAuthor_x0028_s_x0029_" ma:readOnly="true">
      <xsd:simpleType>
        <xsd:restriction base="dms:Text"/>
      </xsd:simpleType>
    </xsd:element>
    <xsd:element name="Resource_x0020_or_x0020_opinion_x0020_entryTitle_x002c__x0020_series_x0020_0" ma:index="18" nillable="true" ma:displayName="Resource or opinion entry:Title, series and type" ma:list="{91DE294A-379C-4914-893F-69E1A2C5CB74}" ma:internalName="Resource_x0020_or_x0020_opinion_x0020_entryTitle_x002c__x0020_series_x0020_0" ma:readOnly="false" ma:showField="Title_x002c__x0020_series_x0020_0" ma:web="2bdcabb1-9838-4b64-a0dc-c62c68f49f10">
      <xsd:simpleType>
        <xsd:restriction base="dms:Unknown"/>
      </xsd:simpleType>
    </xsd:element>
    <xsd:element name="C_Resource_x0020_or_x0020_opinion_x0020_entryTitle_x002c__x0020_series_x0020_0" ma:index="19" nillable="true" ma:displayName="C_Resource or opinion entry:Title, series and type" ma:internalName="C_Resource_x0020_or_x0020_opinion_x0020_entryTitle_x002c__x0020_series_x0020_0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1C65C3A-1FEE-4AAF-980F-2DC2A5629DB3}"/>
</file>

<file path=customXml/itemProps2.xml><?xml version="1.0" encoding="utf-8"?>
<ds:datastoreItem xmlns:ds="http://schemas.openxmlformats.org/officeDocument/2006/customXml" ds:itemID="{71938B69-626E-4311-AF88-2BD8364246A1}"/>
</file>

<file path=customXml/itemProps3.xml><?xml version="1.0" encoding="utf-8"?>
<ds:datastoreItem xmlns:ds="http://schemas.openxmlformats.org/officeDocument/2006/customXml" ds:itemID="{7626F098-48F8-402A-A776-089F1B9267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PCFS Interventions</vt:lpstr>
      <vt:lpstr>PCFS Diagram of Flows 1-5</vt:lpstr>
    </vt:vector>
  </TitlesOfParts>
  <Company>Overseas Development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Private Climate Finance Support database  </dc:title>
  <dc:creator>swhitley</dc:creator>
  <cp:lastModifiedBy>Gail Wilson</cp:lastModifiedBy>
  <cp:lastPrinted>2012-10-31T14:25:24Z</cp:lastPrinted>
  <dcterms:created xsi:type="dcterms:W3CDTF">2012-10-29T16:48:00Z</dcterms:created>
  <dcterms:modified xsi:type="dcterms:W3CDTF">2013-02-11T15:45:13Z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0x010100A905DC7642379B4E930CB9F746B2B8C3</vt:lpwstr>
  </property>
  <property fmtid="{D5CDD505-2E9C-101B-9397-08002B2CF9AE}" pid="3" name="Resource or opinion entryTitle, series ">
    <vt:lpwstr>7245;#7245</vt:lpwstr>
  </property>
  <property fmtid="{D5CDD505-2E9C-101B-9397-08002B2CF9AE}" pid="4" name="C_Resource or opinion entryTitle, series ">
    <vt:lpwstr>ODI Background Notes - Discussion papers</vt:lpwstr>
  </property>
  <property fmtid="{D5CDD505-2E9C-101B-9397-08002B2CF9AE}" pid="5" name="Order">
    <vt:r8>823600</vt:r8>
  </property>
</Properties>
</file>